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39" i="2" l="1"/>
  <c r="N239" i="2"/>
  <c r="M239" i="2"/>
  <c r="L239" i="2"/>
  <c r="K239" i="2"/>
  <c r="J239" i="2"/>
  <c r="I239" i="2"/>
  <c r="H239" i="2"/>
  <c r="G239" i="2"/>
  <c r="F239" i="2"/>
  <c r="E239" i="2"/>
  <c r="D239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O223" i="2"/>
  <c r="N223" i="2"/>
  <c r="M223" i="2"/>
  <c r="L223" i="2"/>
  <c r="K223" i="2"/>
  <c r="J223" i="2"/>
  <c r="J224" i="2" s="1"/>
  <c r="I223" i="2"/>
  <c r="H223" i="2"/>
  <c r="G223" i="2"/>
  <c r="F223" i="2"/>
  <c r="E223" i="2"/>
  <c r="D223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O107" i="2"/>
  <c r="O117" i="2" s="1"/>
  <c r="N107" i="2"/>
  <c r="N117" i="2" s="1"/>
  <c r="M107" i="2"/>
  <c r="M117" i="2" s="1"/>
  <c r="L107" i="2"/>
  <c r="L117" i="2" s="1"/>
  <c r="K107" i="2"/>
  <c r="K117" i="2" s="1"/>
  <c r="J107" i="2"/>
  <c r="J117" i="2" s="1"/>
  <c r="I107" i="2"/>
  <c r="I117" i="2" s="1"/>
  <c r="H107" i="2"/>
  <c r="H117" i="2" s="1"/>
  <c r="G107" i="2"/>
  <c r="G117" i="2" s="1"/>
  <c r="F107" i="2"/>
  <c r="F117" i="2" s="1"/>
  <c r="E107" i="2"/>
  <c r="E117" i="2" s="1"/>
  <c r="D107" i="2"/>
  <c r="D117" i="2" s="1"/>
  <c r="O100" i="2"/>
  <c r="N100" i="2"/>
  <c r="M100" i="2"/>
  <c r="L100" i="2"/>
  <c r="K100" i="2"/>
  <c r="J100" i="2"/>
  <c r="I100" i="2"/>
  <c r="H100" i="2"/>
  <c r="G100" i="2"/>
  <c r="F100" i="2"/>
  <c r="E100" i="2"/>
  <c r="D100" i="2"/>
  <c r="O91" i="2"/>
  <c r="O101" i="2" s="1"/>
  <c r="N91" i="2"/>
  <c r="N101" i="2" s="1"/>
  <c r="M91" i="2"/>
  <c r="M101" i="2" s="1"/>
  <c r="L91" i="2"/>
  <c r="L101" i="2" s="1"/>
  <c r="K91" i="2"/>
  <c r="K101" i="2" s="1"/>
  <c r="J91" i="2"/>
  <c r="J101" i="2" s="1"/>
  <c r="I91" i="2"/>
  <c r="I101" i="2" s="1"/>
  <c r="H91" i="2"/>
  <c r="H101" i="2" s="1"/>
  <c r="G91" i="2"/>
  <c r="G101" i="2" s="1"/>
  <c r="F91" i="2"/>
  <c r="F101" i="2" s="1"/>
  <c r="E91" i="2"/>
  <c r="E101" i="2" s="1"/>
  <c r="D91" i="2"/>
  <c r="D101" i="2" s="1"/>
  <c r="O84" i="2"/>
  <c r="N84" i="2"/>
  <c r="M84" i="2"/>
  <c r="L84" i="2"/>
  <c r="K84" i="2"/>
  <c r="J84" i="2"/>
  <c r="I84" i="2"/>
  <c r="H84" i="2"/>
  <c r="G84" i="2"/>
  <c r="F84" i="2"/>
  <c r="E84" i="2"/>
  <c r="D84" i="2"/>
  <c r="O75" i="2"/>
  <c r="N75" i="2"/>
  <c r="M75" i="2"/>
  <c r="L75" i="2"/>
  <c r="K75" i="2"/>
  <c r="J75" i="2"/>
  <c r="I75" i="2"/>
  <c r="H75" i="2"/>
  <c r="G75" i="2"/>
  <c r="F75" i="2"/>
  <c r="E75" i="2"/>
  <c r="D75" i="2"/>
  <c r="O68" i="2"/>
  <c r="N68" i="2"/>
  <c r="M68" i="2"/>
  <c r="L68" i="2"/>
  <c r="K68" i="2"/>
  <c r="J68" i="2"/>
  <c r="I68" i="2"/>
  <c r="H68" i="2"/>
  <c r="G68" i="2"/>
  <c r="F68" i="2"/>
  <c r="E68" i="2"/>
  <c r="D68" i="2"/>
  <c r="O59" i="2"/>
  <c r="N59" i="2"/>
  <c r="M59" i="2"/>
  <c r="L59" i="2"/>
  <c r="K59" i="2"/>
  <c r="J59" i="2"/>
  <c r="I59" i="2"/>
  <c r="H59" i="2"/>
  <c r="G59" i="2"/>
  <c r="F59" i="2"/>
  <c r="E59" i="2"/>
  <c r="D59" i="2"/>
  <c r="O52" i="2"/>
  <c r="N52" i="2"/>
  <c r="M52" i="2"/>
  <c r="L52" i="2"/>
  <c r="K52" i="2"/>
  <c r="J52" i="2"/>
  <c r="I52" i="2"/>
  <c r="H52" i="2"/>
  <c r="G52" i="2"/>
  <c r="F52" i="2"/>
  <c r="E52" i="2"/>
  <c r="D52" i="2"/>
  <c r="O43" i="2"/>
  <c r="N43" i="2"/>
  <c r="M43" i="2"/>
  <c r="L43" i="2"/>
  <c r="K43" i="2"/>
  <c r="J43" i="2"/>
  <c r="I43" i="2"/>
  <c r="H43" i="2"/>
  <c r="G43" i="2"/>
  <c r="F43" i="2"/>
  <c r="E43" i="2"/>
  <c r="D43" i="2"/>
  <c r="O35" i="2"/>
  <c r="N35" i="2"/>
  <c r="M35" i="2"/>
  <c r="L35" i="2"/>
  <c r="K35" i="2"/>
  <c r="J35" i="2"/>
  <c r="I35" i="2"/>
  <c r="H35" i="2"/>
  <c r="G35" i="2"/>
  <c r="F35" i="2"/>
  <c r="E35" i="2"/>
  <c r="D35" i="2"/>
  <c r="O26" i="2"/>
  <c r="N26" i="2"/>
  <c r="M26" i="2"/>
  <c r="L26" i="2"/>
  <c r="K26" i="2"/>
  <c r="J26" i="2"/>
  <c r="I26" i="2"/>
  <c r="H26" i="2"/>
  <c r="G26" i="2"/>
  <c r="F26" i="2"/>
  <c r="E26" i="2"/>
  <c r="D26" i="2"/>
  <c r="O18" i="2"/>
  <c r="N18" i="2"/>
  <c r="M18" i="2"/>
  <c r="L18" i="2"/>
  <c r="K18" i="2"/>
  <c r="J18" i="2"/>
  <c r="I18" i="2"/>
  <c r="H18" i="2"/>
  <c r="G18" i="2"/>
  <c r="F18" i="2"/>
  <c r="E18" i="2"/>
  <c r="D18" i="2"/>
  <c r="O9" i="2"/>
  <c r="N9" i="2"/>
  <c r="M9" i="2"/>
  <c r="L9" i="2"/>
  <c r="K9" i="2"/>
  <c r="J9" i="2"/>
  <c r="I9" i="2"/>
  <c r="H9" i="2"/>
  <c r="G9" i="2"/>
  <c r="F9" i="2"/>
  <c r="E9" i="2"/>
  <c r="D9" i="2"/>
  <c r="D19" i="2" l="1"/>
  <c r="F19" i="2"/>
  <c r="H19" i="2"/>
  <c r="J19" i="2"/>
  <c r="L19" i="2"/>
  <c r="N19" i="2"/>
  <c r="D36" i="2"/>
  <c r="F36" i="2"/>
  <c r="H36" i="2"/>
  <c r="J36" i="2"/>
  <c r="L36" i="2"/>
  <c r="N36" i="2"/>
  <c r="D53" i="2"/>
  <c r="F53" i="2"/>
  <c r="H53" i="2"/>
  <c r="J53" i="2"/>
  <c r="L53" i="2"/>
  <c r="N53" i="2"/>
  <c r="D69" i="2"/>
  <c r="F69" i="2"/>
  <c r="H69" i="2"/>
  <c r="J69" i="2"/>
  <c r="L69" i="2"/>
  <c r="N69" i="2"/>
  <c r="D85" i="2"/>
  <c r="F85" i="2"/>
  <c r="H85" i="2"/>
  <c r="J85" i="2"/>
  <c r="L85" i="2"/>
  <c r="N85" i="2"/>
  <c r="D132" i="2"/>
  <c r="F132" i="2"/>
  <c r="H132" i="2"/>
  <c r="J132" i="2"/>
  <c r="L132" i="2"/>
  <c r="N132" i="2"/>
  <c r="D147" i="2"/>
  <c r="F147" i="2"/>
  <c r="H147" i="2"/>
  <c r="J147" i="2"/>
  <c r="L147" i="2"/>
  <c r="N147" i="2"/>
  <c r="D162" i="2"/>
  <c r="D163" i="2" s="1"/>
  <c r="F162" i="2"/>
  <c r="F163" i="2" s="1"/>
  <c r="H162" i="2"/>
  <c r="H163" i="2" s="1"/>
  <c r="J162" i="2"/>
  <c r="J163" i="2" s="1"/>
  <c r="L162" i="2"/>
  <c r="L163" i="2" s="1"/>
  <c r="N162" i="2"/>
  <c r="N163" i="2" s="1"/>
  <c r="D178" i="2"/>
  <c r="F178" i="2"/>
  <c r="H178" i="2"/>
  <c r="J178" i="2"/>
  <c r="L178" i="2"/>
  <c r="N178" i="2"/>
  <c r="D193" i="2"/>
  <c r="F193" i="2"/>
  <c r="H193" i="2"/>
  <c r="J193" i="2"/>
  <c r="L193" i="2"/>
  <c r="N193" i="2"/>
  <c r="D209" i="2"/>
  <c r="F209" i="2"/>
  <c r="H209" i="2"/>
  <c r="J209" i="2"/>
  <c r="L209" i="2"/>
  <c r="N209" i="2"/>
  <c r="D224" i="2"/>
  <c r="F224" i="2"/>
  <c r="H224" i="2"/>
  <c r="L224" i="2"/>
  <c r="N224" i="2"/>
  <c r="D240" i="2"/>
  <c r="F240" i="2"/>
  <c r="H240" i="2"/>
  <c r="J240" i="2"/>
  <c r="L240" i="2"/>
  <c r="N240" i="2"/>
  <c r="E19" i="2"/>
  <c r="G19" i="2"/>
  <c r="I19" i="2"/>
  <c r="K19" i="2"/>
  <c r="M19" i="2"/>
  <c r="O19" i="2"/>
  <c r="E36" i="2"/>
  <c r="G36" i="2"/>
  <c r="I36" i="2"/>
  <c r="K36" i="2"/>
  <c r="M36" i="2"/>
  <c r="O36" i="2"/>
  <c r="E53" i="2"/>
  <c r="G53" i="2"/>
  <c r="I53" i="2"/>
  <c r="K53" i="2"/>
  <c r="M53" i="2"/>
  <c r="O53" i="2"/>
  <c r="E69" i="2"/>
  <c r="G69" i="2"/>
  <c r="I69" i="2"/>
  <c r="K69" i="2"/>
  <c r="M69" i="2"/>
  <c r="O69" i="2"/>
  <c r="E85" i="2"/>
  <c r="G85" i="2"/>
  <c r="I85" i="2"/>
  <c r="K85" i="2"/>
  <c r="M85" i="2"/>
  <c r="O85" i="2"/>
  <c r="E132" i="2"/>
  <c r="G132" i="2"/>
  <c r="I132" i="2"/>
  <c r="K132" i="2"/>
  <c r="M132" i="2"/>
  <c r="O132" i="2"/>
  <c r="E147" i="2"/>
  <c r="G147" i="2"/>
  <c r="I147" i="2"/>
  <c r="K147" i="2"/>
  <c r="M147" i="2"/>
  <c r="O147" i="2"/>
  <c r="E162" i="2"/>
  <c r="E163" i="2" s="1"/>
  <c r="G162" i="2"/>
  <c r="G163" i="2" s="1"/>
  <c r="I162" i="2"/>
  <c r="I163" i="2" s="1"/>
  <c r="K162" i="2"/>
  <c r="K163" i="2" s="1"/>
  <c r="M162" i="2"/>
  <c r="M163" i="2" s="1"/>
  <c r="O162" i="2"/>
  <c r="O163" i="2" s="1"/>
  <c r="E178" i="2"/>
  <c r="G178" i="2"/>
  <c r="I178" i="2"/>
  <c r="K178" i="2"/>
  <c r="M178" i="2"/>
  <c r="O178" i="2"/>
  <c r="E193" i="2"/>
  <c r="G193" i="2"/>
  <c r="I193" i="2"/>
  <c r="K193" i="2"/>
  <c r="M193" i="2"/>
  <c r="O193" i="2"/>
  <c r="E209" i="2"/>
  <c r="G209" i="2"/>
  <c r="I209" i="2"/>
  <c r="K209" i="2"/>
  <c r="M209" i="2"/>
  <c r="O209" i="2"/>
  <c r="E224" i="2"/>
  <c r="G224" i="2"/>
  <c r="I224" i="2"/>
  <c r="K224" i="2"/>
  <c r="M224" i="2"/>
  <c r="O224" i="2"/>
  <c r="E240" i="2"/>
  <c r="G240" i="2"/>
  <c r="I240" i="2"/>
  <c r="K240" i="2"/>
  <c r="M240" i="2"/>
  <c r="O240" i="2"/>
  <c r="O239" i="1"/>
  <c r="N239" i="1"/>
  <c r="M239" i="1"/>
  <c r="L239" i="1"/>
  <c r="K239" i="1"/>
  <c r="J239" i="1"/>
  <c r="I239" i="1"/>
  <c r="H239" i="1"/>
  <c r="G239" i="1"/>
  <c r="F239" i="1"/>
  <c r="E239" i="1"/>
  <c r="D239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O208" i="1"/>
  <c r="O209" i="1" s="1"/>
  <c r="N208" i="1"/>
  <c r="M208" i="1"/>
  <c r="M209" i="1" s="1"/>
  <c r="L208" i="1"/>
  <c r="K208" i="1"/>
  <c r="K209" i="1" s="1"/>
  <c r="J208" i="1"/>
  <c r="I208" i="1"/>
  <c r="I209" i="1" s="1"/>
  <c r="H208" i="1"/>
  <c r="G208" i="1"/>
  <c r="G209" i="1" s="1"/>
  <c r="F208" i="1"/>
  <c r="E208" i="1"/>
  <c r="E209" i="1" s="1"/>
  <c r="D208" i="1"/>
  <c r="C208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O107" i="1"/>
  <c r="O117" i="1" s="1"/>
  <c r="N107" i="1"/>
  <c r="N117" i="1" s="1"/>
  <c r="M107" i="1"/>
  <c r="M117" i="1" s="1"/>
  <c r="L107" i="1"/>
  <c r="L117" i="1" s="1"/>
  <c r="K107" i="1"/>
  <c r="K117" i="1" s="1"/>
  <c r="J107" i="1"/>
  <c r="J117" i="1" s="1"/>
  <c r="I107" i="1"/>
  <c r="I117" i="1" s="1"/>
  <c r="H107" i="1"/>
  <c r="H117" i="1" s="1"/>
  <c r="G107" i="1"/>
  <c r="G117" i="1" s="1"/>
  <c r="F107" i="1"/>
  <c r="F117" i="1" s="1"/>
  <c r="E107" i="1"/>
  <c r="E117" i="1" s="1"/>
  <c r="D107" i="1"/>
  <c r="D117" i="1" s="1"/>
  <c r="O100" i="1"/>
  <c r="N100" i="1"/>
  <c r="M100" i="1"/>
  <c r="L100" i="1"/>
  <c r="K100" i="1"/>
  <c r="J100" i="1"/>
  <c r="I100" i="1"/>
  <c r="H100" i="1"/>
  <c r="G100" i="1"/>
  <c r="F100" i="1"/>
  <c r="E100" i="1"/>
  <c r="D100" i="1"/>
  <c r="O91" i="1"/>
  <c r="O101" i="1" s="1"/>
  <c r="N91" i="1"/>
  <c r="N101" i="1" s="1"/>
  <c r="M91" i="1"/>
  <c r="M101" i="1" s="1"/>
  <c r="L91" i="1"/>
  <c r="L101" i="1" s="1"/>
  <c r="K91" i="1"/>
  <c r="K101" i="1" s="1"/>
  <c r="J91" i="1"/>
  <c r="J101" i="1" s="1"/>
  <c r="I91" i="1"/>
  <c r="I101" i="1" s="1"/>
  <c r="H91" i="1"/>
  <c r="H101" i="1" s="1"/>
  <c r="G91" i="1"/>
  <c r="G101" i="1" s="1"/>
  <c r="F91" i="1"/>
  <c r="F101" i="1" s="1"/>
  <c r="E91" i="1"/>
  <c r="E101" i="1" s="1"/>
  <c r="D91" i="1"/>
  <c r="D101" i="1" s="1"/>
  <c r="O84" i="1"/>
  <c r="N84" i="1"/>
  <c r="M84" i="1"/>
  <c r="L84" i="1"/>
  <c r="K84" i="1"/>
  <c r="J84" i="1"/>
  <c r="I84" i="1"/>
  <c r="H84" i="1"/>
  <c r="G84" i="1"/>
  <c r="F84" i="1"/>
  <c r="E84" i="1"/>
  <c r="D84" i="1"/>
  <c r="O75" i="1"/>
  <c r="N75" i="1"/>
  <c r="M75" i="1"/>
  <c r="L75" i="1"/>
  <c r="K75" i="1"/>
  <c r="J75" i="1"/>
  <c r="I75" i="1"/>
  <c r="H75" i="1"/>
  <c r="G75" i="1"/>
  <c r="F75" i="1"/>
  <c r="E75" i="1"/>
  <c r="D75" i="1"/>
  <c r="O68" i="1"/>
  <c r="N68" i="1"/>
  <c r="M68" i="1"/>
  <c r="L68" i="1"/>
  <c r="K68" i="1"/>
  <c r="J68" i="1"/>
  <c r="I68" i="1"/>
  <c r="H68" i="1"/>
  <c r="G68" i="1"/>
  <c r="F68" i="1"/>
  <c r="E68" i="1"/>
  <c r="D68" i="1"/>
  <c r="O59" i="1"/>
  <c r="N59" i="1"/>
  <c r="M59" i="1"/>
  <c r="L59" i="1"/>
  <c r="K59" i="1"/>
  <c r="J59" i="1"/>
  <c r="I59" i="1"/>
  <c r="H59" i="1"/>
  <c r="G59" i="1"/>
  <c r="F59" i="1"/>
  <c r="E59" i="1"/>
  <c r="D59" i="1"/>
  <c r="O52" i="1"/>
  <c r="N52" i="1"/>
  <c r="M52" i="1"/>
  <c r="L52" i="1"/>
  <c r="K52" i="1"/>
  <c r="J52" i="1"/>
  <c r="I52" i="1"/>
  <c r="H52" i="1"/>
  <c r="G52" i="1"/>
  <c r="F52" i="1"/>
  <c r="E52" i="1"/>
  <c r="D52" i="1"/>
  <c r="O43" i="1"/>
  <c r="N43" i="1"/>
  <c r="M43" i="1"/>
  <c r="L43" i="1"/>
  <c r="K43" i="1"/>
  <c r="J43" i="1"/>
  <c r="I43" i="1"/>
  <c r="H43" i="1"/>
  <c r="G43" i="1"/>
  <c r="F43" i="1"/>
  <c r="E43" i="1"/>
  <c r="D43" i="1"/>
  <c r="O35" i="1"/>
  <c r="N35" i="1"/>
  <c r="M35" i="1"/>
  <c r="L35" i="1"/>
  <c r="K35" i="1"/>
  <c r="J35" i="1"/>
  <c r="I35" i="1"/>
  <c r="H35" i="1"/>
  <c r="G35" i="1"/>
  <c r="F35" i="1"/>
  <c r="E35" i="1"/>
  <c r="D35" i="1"/>
  <c r="O26" i="1"/>
  <c r="N26" i="1"/>
  <c r="M26" i="1"/>
  <c r="L26" i="1"/>
  <c r="K26" i="1"/>
  <c r="J26" i="1"/>
  <c r="I26" i="1"/>
  <c r="H26" i="1"/>
  <c r="G26" i="1"/>
  <c r="F26" i="1"/>
  <c r="E26" i="1"/>
  <c r="D26" i="1"/>
  <c r="O18" i="1"/>
  <c r="N18" i="1"/>
  <c r="M18" i="1"/>
  <c r="L18" i="1"/>
  <c r="K18" i="1"/>
  <c r="J18" i="1"/>
  <c r="I18" i="1"/>
  <c r="H18" i="1"/>
  <c r="G18" i="1"/>
  <c r="F18" i="1"/>
  <c r="E18" i="1"/>
  <c r="D18" i="1"/>
  <c r="O9" i="1"/>
  <c r="N9" i="1"/>
  <c r="M9" i="1"/>
  <c r="L9" i="1"/>
  <c r="K9" i="1"/>
  <c r="J9" i="1"/>
  <c r="I9" i="1"/>
  <c r="H9" i="1"/>
  <c r="G9" i="1"/>
  <c r="F9" i="1"/>
  <c r="E9" i="1"/>
  <c r="D9" i="1"/>
  <c r="E19" i="1" l="1"/>
  <c r="G19" i="1"/>
  <c r="I19" i="1"/>
  <c r="K19" i="1"/>
  <c r="M19" i="1"/>
  <c r="O19" i="1"/>
  <c r="E36" i="1"/>
  <c r="G36" i="1"/>
  <c r="I36" i="1"/>
  <c r="K36" i="1"/>
  <c r="M36" i="1"/>
  <c r="O36" i="1"/>
  <c r="E53" i="1"/>
  <c r="G53" i="1"/>
  <c r="I53" i="1"/>
  <c r="K53" i="1"/>
  <c r="M53" i="1"/>
  <c r="O53" i="1"/>
  <c r="E69" i="1"/>
  <c r="G69" i="1"/>
  <c r="I69" i="1"/>
  <c r="K69" i="1"/>
  <c r="M69" i="1"/>
  <c r="O69" i="1"/>
  <c r="E85" i="1"/>
  <c r="G85" i="1"/>
  <c r="I85" i="1"/>
  <c r="K85" i="1"/>
  <c r="M85" i="1"/>
  <c r="O85" i="1"/>
  <c r="E132" i="1"/>
  <c r="G132" i="1"/>
  <c r="I132" i="1"/>
  <c r="K132" i="1"/>
  <c r="M132" i="1"/>
  <c r="O132" i="1"/>
  <c r="E147" i="1"/>
  <c r="G147" i="1"/>
  <c r="I147" i="1"/>
  <c r="K147" i="1"/>
  <c r="M147" i="1"/>
  <c r="O147" i="1"/>
  <c r="E162" i="1"/>
  <c r="G162" i="1"/>
  <c r="I162" i="1"/>
  <c r="K162" i="1"/>
  <c r="M162" i="1"/>
  <c r="O162" i="1"/>
  <c r="E178" i="1"/>
  <c r="G178" i="1"/>
  <c r="I178" i="1"/>
  <c r="K178" i="1"/>
  <c r="M178" i="1"/>
  <c r="O178" i="1"/>
  <c r="E193" i="1"/>
  <c r="G193" i="1"/>
  <c r="I193" i="1"/>
  <c r="K193" i="1"/>
  <c r="M193" i="1"/>
  <c r="O193" i="1"/>
  <c r="E224" i="1"/>
  <c r="G224" i="1"/>
  <c r="I224" i="1"/>
  <c r="K224" i="1"/>
  <c r="M224" i="1"/>
  <c r="O224" i="1"/>
  <c r="E240" i="1"/>
  <c r="G240" i="1"/>
  <c r="I240" i="1"/>
  <c r="K240" i="1"/>
  <c r="M240" i="1"/>
  <c r="O240" i="1"/>
  <c r="M241" i="2"/>
  <c r="M242" i="2" s="1"/>
  <c r="I241" i="2"/>
  <c r="I242" i="2" s="1"/>
  <c r="E241" i="2"/>
  <c r="E242" i="2" s="1"/>
  <c r="N241" i="2"/>
  <c r="N242" i="2" s="1"/>
  <c r="J241" i="2"/>
  <c r="J242" i="2" s="1"/>
  <c r="F241" i="2"/>
  <c r="F242" i="2" s="1"/>
  <c r="D19" i="1"/>
  <c r="F19" i="1"/>
  <c r="H19" i="1"/>
  <c r="J19" i="1"/>
  <c r="L19" i="1"/>
  <c r="N19" i="1"/>
  <c r="D36" i="1"/>
  <c r="F36" i="1"/>
  <c r="H36" i="1"/>
  <c r="J36" i="1"/>
  <c r="L36" i="1"/>
  <c r="N36" i="1"/>
  <c r="D53" i="1"/>
  <c r="F53" i="1"/>
  <c r="H53" i="1"/>
  <c r="J53" i="1"/>
  <c r="L53" i="1"/>
  <c r="N53" i="1"/>
  <c r="D69" i="1"/>
  <c r="F69" i="1"/>
  <c r="H69" i="1"/>
  <c r="J69" i="1"/>
  <c r="L69" i="1"/>
  <c r="N69" i="1"/>
  <c r="D85" i="1"/>
  <c r="F85" i="1"/>
  <c r="H85" i="1"/>
  <c r="J85" i="1"/>
  <c r="L85" i="1"/>
  <c r="N85" i="1"/>
  <c r="D132" i="1"/>
  <c r="F132" i="1"/>
  <c r="H132" i="1"/>
  <c r="J132" i="1"/>
  <c r="L132" i="1"/>
  <c r="N132" i="1"/>
  <c r="D147" i="1"/>
  <c r="F147" i="1"/>
  <c r="H147" i="1"/>
  <c r="J147" i="1"/>
  <c r="L147" i="1"/>
  <c r="N147" i="1"/>
  <c r="D162" i="1"/>
  <c r="F162" i="1"/>
  <c r="H162" i="1"/>
  <c r="J162" i="1"/>
  <c r="L162" i="1"/>
  <c r="N162" i="1"/>
  <c r="D178" i="1"/>
  <c r="F178" i="1"/>
  <c r="H178" i="1"/>
  <c r="J178" i="1"/>
  <c r="L178" i="1"/>
  <c r="N178" i="1"/>
  <c r="D193" i="1"/>
  <c r="F193" i="1"/>
  <c r="H193" i="1"/>
  <c r="J193" i="1"/>
  <c r="L193" i="1"/>
  <c r="N193" i="1"/>
  <c r="C209" i="1"/>
  <c r="D209" i="1"/>
  <c r="F209" i="1"/>
  <c r="H209" i="1"/>
  <c r="J209" i="1"/>
  <c r="L209" i="1"/>
  <c r="N209" i="1"/>
  <c r="D224" i="1"/>
  <c r="F224" i="1"/>
  <c r="H224" i="1"/>
  <c r="J224" i="1"/>
  <c r="L224" i="1"/>
  <c r="N224" i="1"/>
  <c r="D240" i="1"/>
  <c r="F240" i="1"/>
  <c r="H240" i="1"/>
  <c r="J240" i="1"/>
  <c r="L240" i="1"/>
  <c r="N240" i="1"/>
  <c r="O241" i="2"/>
  <c r="O242" i="2" s="1"/>
  <c r="K241" i="2"/>
  <c r="K242" i="2" s="1"/>
  <c r="G241" i="2"/>
  <c r="G242" i="2" s="1"/>
  <c r="L241" i="2"/>
  <c r="L242" i="2" s="1"/>
  <c r="H241" i="2"/>
  <c r="H242" i="2" s="1"/>
  <c r="D241" i="2"/>
  <c r="D242" i="2" s="1"/>
  <c r="N241" i="1" l="1"/>
  <c r="N242" i="1" s="1"/>
  <c r="J241" i="1"/>
  <c r="J242" i="1" s="1"/>
  <c r="F241" i="1"/>
  <c r="F242" i="1" s="1"/>
  <c r="O241" i="1"/>
  <c r="O242" i="1" s="1"/>
  <c r="K241" i="1"/>
  <c r="K242" i="1" s="1"/>
  <c r="G241" i="1"/>
  <c r="G242" i="1" s="1"/>
  <c r="L241" i="1"/>
  <c r="L242" i="1" s="1"/>
  <c r="H241" i="1"/>
  <c r="H242" i="1" s="1"/>
  <c r="D241" i="1"/>
  <c r="D242" i="1" s="1"/>
  <c r="M241" i="1"/>
  <c r="M242" i="1" s="1"/>
  <c r="I241" i="1"/>
  <c r="I242" i="1" s="1"/>
  <c r="E241" i="1"/>
  <c r="E242" i="1" s="1"/>
</calcChain>
</file>

<file path=xl/sharedStrings.xml><?xml version="1.0" encoding="utf-8"?>
<sst xmlns="http://schemas.openxmlformats.org/spreadsheetml/2006/main" count="881" uniqueCount="170">
  <si>
    <t xml:space="preserve">                                                                     лагерь 2025 год</t>
  </si>
  <si>
    <t xml:space="preserve"> № рецептуры</t>
  </si>
  <si>
    <t>Наименование блюд и кулинарных изделий</t>
  </si>
  <si>
    <t>Выход порции грамм</t>
  </si>
  <si>
    <t>Пищевые вещества (г)</t>
  </si>
  <si>
    <t>Энегретическая ценность ( ккал)</t>
  </si>
  <si>
    <t>Витамины, мг</t>
  </si>
  <si>
    <t>Минеральные вещества,мг</t>
  </si>
  <si>
    <t>1-я возрастная группа</t>
  </si>
  <si>
    <t>Б</t>
  </si>
  <si>
    <t>Ж</t>
  </si>
  <si>
    <t>У</t>
  </si>
  <si>
    <t>В1</t>
  </si>
  <si>
    <t>С</t>
  </si>
  <si>
    <t>А</t>
  </si>
  <si>
    <t>В2</t>
  </si>
  <si>
    <t>Са</t>
  </si>
  <si>
    <t>Р</t>
  </si>
  <si>
    <t>Мg</t>
  </si>
  <si>
    <t>Fe</t>
  </si>
  <si>
    <t xml:space="preserve">День №1 -Завтрак </t>
  </si>
  <si>
    <t>Каша вязкая молочная гречневая с маслом сливочным"Крестьянским" МДЖ 72,5% и сахаром</t>
  </si>
  <si>
    <t>220/10/10</t>
  </si>
  <si>
    <t>Кофейный напиток с молоком</t>
  </si>
  <si>
    <t>-</t>
  </si>
  <si>
    <t>Хлеб пшеничный</t>
  </si>
  <si>
    <t>Фрукты  свежие (апельсин) 1 шт</t>
  </si>
  <si>
    <t>Итого за прием</t>
  </si>
  <si>
    <t>День№1 -Обед</t>
  </si>
  <si>
    <t>Овощи натуральные свежие огурцы</t>
  </si>
  <si>
    <t>Суп картофельный с клецками</t>
  </si>
  <si>
    <t>Рыба (минтай), тушенная в томате с овощами</t>
  </si>
  <si>
    <t>90/140</t>
  </si>
  <si>
    <t>Картофельное пюре</t>
  </si>
  <si>
    <t>Компот из свежих плодов</t>
  </si>
  <si>
    <t>Хлеб ржаной</t>
  </si>
  <si>
    <t>Итого за день</t>
  </si>
  <si>
    <t>День №2 – завтрак:</t>
  </si>
  <si>
    <t>Овощи натуральные свежие  помидоры</t>
  </si>
  <si>
    <t>Омлет натуральный с маслом сливочным"Крестьянским" МДЖ 72,5%</t>
  </si>
  <si>
    <t>159/10</t>
  </si>
  <si>
    <t>Какао с молоком</t>
  </si>
  <si>
    <t xml:space="preserve">Хлеб пшеничный </t>
  </si>
  <si>
    <t>Кондитерские изделия (мармелад)в индивидуальной упаковке</t>
  </si>
  <si>
    <t>День №2 – обед:</t>
  </si>
  <si>
    <t>Овощи натуральные свежие  огурцы</t>
  </si>
  <si>
    <t>Борщ с капустой и картофелем</t>
  </si>
  <si>
    <t>Плов из птицы</t>
  </si>
  <si>
    <t>90/270</t>
  </si>
  <si>
    <t>Сок фруктовый, ягодный в индивидуальной упаковке</t>
  </si>
  <si>
    <t>Итого за день:</t>
  </si>
  <si>
    <t>День №3 – завтрак:</t>
  </si>
  <si>
    <t>Бутерброд с маслом сливочным "Крестьянским" МДЖ 72,5% и сыром(Российский)</t>
  </si>
  <si>
    <t>20/10/30</t>
  </si>
  <si>
    <t>Каша жидкая молочная из рисовой крупы с маслом сливочным "Крестьянским" МДЖ 72,5%</t>
  </si>
  <si>
    <t>200/10/10</t>
  </si>
  <si>
    <t>Чай с молоком</t>
  </si>
  <si>
    <t>День №3 -Обед</t>
  </si>
  <si>
    <t>Суп картофельный с бобовыми</t>
  </si>
  <si>
    <t>Тефтели из говядины с соусом  сметанным с томатом</t>
  </si>
  <si>
    <t>Каша гречневая рассыпчатая</t>
  </si>
  <si>
    <t>День №4 -Завтрак</t>
  </si>
  <si>
    <t>Вареники ленивые с маслом  сливочным "Крестьянским" МДЖ 72,5% и сахаром</t>
  </si>
  <si>
    <t>200/8/10</t>
  </si>
  <si>
    <t>Фрукты свежие яблоко 1 шт</t>
  </si>
  <si>
    <t>День№4 -Обед</t>
  </si>
  <si>
    <t>Рассольник ленинградский</t>
  </si>
  <si>
    <t>Котлеты рубленые из птицы с маслом сливочным</t>
  </si>
  <si>
    <t>90/5</t>
  </si>
  <si>
    <t>Макаронные изделия отварные</t>
  </si>
  <si>
    <t>День №5 - завтрак</t>
  </si>
  <si>
    <t>Мороженое пломбир 1 шт</t>
  </si>
  <si>
    <t>День №5 -Обед</t>
  </si>
  <si>
    <t>Фрикадельки из говядины  в соусе сметанном</t>
  </si>
  <si>
    <t>Каша вязкая пшеничная</t>
  </si>
  <si>
    <t>День №6 завтрак</t>
  </si>
  <si>
    <t>Запеканка рисовая с творогом, со сгущённым молоком</t>
  </si>
  <si>
    <t>200/50</t>
  </si>
  <si>
    <t>Кондитерские изделия (вафли "Обыкновенное Чудо") в индивидуальной упаковке</t>
  </si>
  <si>
    <t>День №6-Обед</t>
  </si>
  <si>
    <t>Суп картофельный с макаронными изделиями</t>
  </si>
  <si>
    <t>Котлеты рыбные (минтай) любительские</t>
  </si>
  <si>
    <t>День №7 - завтрак</t>
  </si>
  <si>
    <t>Каша вязкая молочная из рисовой крупы с маслом сливочным"Крестьянским" МДЖ 72,5%</t>
  </si>
  <si>
    <t>Чай с сахаром</t>
  </si>
  <si>
    <t>Фрукты  свежие яблоки 1 шт</t>
  </si>
  <si>
    <t>День №7 – обед:</t>
  </si>
  <si>
    <t>Гуляш из мяса говядины</t>
  </si>
  <si>
    <t>Хлеб  ржаной</t>
  </si>
  <si>
    <t xml:space="preserve">День №8 - Завтрак </t>
  </si>
  <si>
    <t>Каша жидкая молочная из пшенной крупы с маслом сливочным "Крестьянским" МДЖ 72,5%</t>
  </si>
  <si>
    <t>200/8</t>
  </si>
  <si>
    <t>Кондитерские изделия (батончик "ЧиоРио")в индивидуальной упаковке</t>
  </si>
  <si>
    <t>День №8 - Обед</t>
  </si>
  <si>
    <t>Овощи натуральные свежие помидоры</t>
  </si>
  <si>
    <t>Рагу из птицы</t>
  </si>
  <si>
    <t xml:space="preserve">День №9 -Завтрак </t>
  </si>
  <si>
    <t>Пудинг из творога (запечённый)со сгущённым молоком</t>
  </si>
  <si>
    <t>200/20</t>
  </si>
  <si>
    <t>Фрукты свежие банан 1 шт</t>
  </si>
  <si>
    <t>День №9 -Обед</t>
  </si>
  <si>
    <t xml:space="preserve">День №10-Завтрак </t>
  </si>
  <si>
    <t>Каша вязкая молочная гречневая с маслом сливочным "Крестьянским" МДЖ 72,5% и сахаром</t>
  </si>
  <si>
    <t>Булочка  с повидлом</t>
  </si>
  <si>
    <t xml:space="preserve">День №10-Обед </t>
  </si>
  <si>
    <t>Суп картофельный с крупой</t>
  </si>
  <si>
    <t>Птица, тушенная в соусе с овощами</t>
  </si>
  <si>
    <t xml:space="preserve">День №11 -Завтрак </t>
  </si>
  <si>
    <t>Каша вязкая молочная овсяная с маслом сливочным"Крестьянским" МДЖ 72,5%</t>
  </si>
  <si>
    <t>Булочка с повидлом</t>
  </si>
  <si>
    <t xml:space="preserve">День №11-Обед </t>
  </si>
  <si>
    <t>Котлеты рыбные минтай любительские</t>
  </si>
  <si>
    <t>100/6</t>
  </si>
  <si>
    <t>Кондитерские изделия (батончик "SUPER")в индивидуальной упаковке</t>
  </si>
  <si>
    <t>День №12 -Завтрак</t>
  </si>
  <si>
    <t>Запеканка из творога со сгущённым молоком</t>
  </si>
  <si>
    <t>200/30</t>
  </si>
  <si>
    <t>Фрукты свежие апельсин 1 шт</t>
  </si>
  <si>
    <t xml:space="preserve">День №12 -Обед </t>
  </si>
  <si>
    <t>Суп из овощей</t>
  </si>
  <si>
    <t>268/347</t>
  </si>
  <si>
    <t>Биточки  из говядины соус белый основной</t>
  </si>
  <si>
    <t>Итого  за прием</t>
  </si>
  <si>
    <t>День №13 - Завтрак</t>
  </si>
  <si>
    <t>Омлет натуральный с маслом</t>
  </si>
  <si>
    <t>День №13-Обед</t>
  </si>
  <si>
    <t>Голубцы ленивые</t>
  </si>
  <si>
    <t>190</t>
  </si>
  <si>
    <t>Кондитерские изделия (шоколад "Аленка")в индивидуальной упаковке</t>
  </si>
  <si>
    <t xml:space="preserve">День №14 -Завтрак </t>
  </si>
  <si>
    <t>День №14 Обед</t>
  </si>
  <si>
    <t>Плов из говядины</t>
  </si>
  <si>
    <t xml:space="preserve">День № 15 -Завтрак </t>
  </si>
  <si>
    <t>Каша жидкая молочная из манной крупы с маслом сливочным"Крестьянским" МДЖ 72,5%</t>
  </si>
  <si>
    <t>Фрукты  свежие бананы 1 шт</t>
  </si>
  <si>
    <t xml:space="preserve">День №15 -Обед </t>
  </si>
  <si>
    <t>Котлеты рубленые из бройлер-цыплят</t>
  </si>
  <si>
    <t>Рагу из овощей</t>
  </si>
  <si>
    <t>Итого за 15 дней</t>
  </si>
  <si>
    <t>В среднем за один день</t>
  </si>
  <si>
    <t>2-я возрастная группа</t>
  </si>
  <si>
    <t>День №1 - завтрак</t>
  </si>
  <si>
    <t>Кофейный напиток  с молоком</t>
  </si>
  <si>
    <t>День №1 – обед:</t>
  </si>
  <si>
    <t>Рыба минтай, тушенная в томате с овощами</t>
  </si>
  <si>
    <t>100/150</t>
  </si>
  <si>
    <t>Омлет натуральный с маслом сливочным</t>
  </si>
  <si>
    <t>100/300</t>
  </si>
  <si>
    <t>День №4 завтрак</t>
  </si>
  <si>
    <t>Вареники ленивые с маслом и сахаром</t>
  </si>
  <si>
    <t>250/10/10</t>
  </si>
  <si>
    <t>День №4-Обед</t>
  </si>
  <si>
    <t>Котлеты рубленые из птицы</t>
  </si>
  <si>
    <t>100/5</t>
  </si>
  <si>
    <t>Каша вязкая молочная овсяная  с маслом сливочным "Крестьянским" МДЖ 72,5% и сахаром</t>
  </si>
  <si>
    <t>110/50</t>
  </si>
  <si>
    <t>День №6 -Завтрак</t>
  </si>
  <si>
    <t xml:space="preserve">День №7 -Завтрак </t>
  </si>
  <si>
    <t>День№7 -Обед</t>
  </si>
  <si>
    <t xml:space="preserve">Каша жидкая молочная из пшенной крупы с маслом </t>
  </si>
  <si>
    <t>200/10</t>
  </si>
  <si>
    <t>Сок фруктовый, ягодный</t>
  </si>
  <si>
    <t>200/40</t>
  </si>
  <si>
    <t>220/40</t>
  </si>
  <si>
    <t xml:space="preserve">День № 13 -Завтрак </t>
  </si>
  <si>
    <t>160/30</t>
  </si>
  <si>
    <t xml:space="preserve">День №14-Обед </t>
  </si>
  <si>
    <t>День №15 - Завтрак</t>
  </si>
  <si>
    <t xml:space="preserve">Котлеты рубленые из птицы с маслом сливочным </t>
  </si>
  <si>
    <t>Каша жидкая молочная из манной крупы с маслом сливочным "Крестьянским" МДЖ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</si>
</sst>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vertical="center" wrapText="1"/>
    </xf>
    <xf numFmtId="0" fontId="4" fillId="3" borderId="12" xfId="1" applyNumberFormat="1" applyFont="1" applyFill="1" applyBorder="1" applyAlignment="1">
      <alignment horizontal="center" vertical="center" wrapText="1"/>
    </xf>
    <xf numFmtId="2" fontId="4" fillId="3" borderId="13" xfId="1" applyNumberFormat="1" applyFont="1" applyFill="1" applyBorder="1" applyAlignment="1">
      <alignment horizontal="center" vertical="center" wrapText="1"/>
    </xf>
    <xf numFmtId="2" fontId="4" fillId="3" borderId="12" xfId="1" applyNumberFormat="1" applyFont="1" applyFill="1" applyBorder="1" applyAlignment="1">
      <alignment horizontal="center" vertical="center" wrapText="1"/>
    </xf>
    <xf numFmtId="2" fontId="4" fillId="3" borderId="11" xfId="1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vertical="center" wrapText="1"/>
    </xf>
    <xf numFmtId="0" fontId="4" fillId="3" borderId="6" xfId="1" applyNumberFormat="1" applyFont="1" applyFill="1" applyBorder="1" applyAlignment="1">
      <alignment horizontal="center" vertical="center" wrapText="1"/>
    </xf>
    <xf numFmtId="2" fontId="4" fillId="3" borderId="16" xfId="1" applyNumberFormat="1" applyFont="1" applyFill="1" applyBorder="1" applyAlignment="1">
      <alignment horizontal="center" vertical="center" wrapText="1"/>
    </xf>
    <xf numFmtId="2" fontId="4" fillId="3" borderId="6" xfId="1" applyNumberFormat="1" applyFont="1" applyFill="1" applyBorder="1" applyAlignment="1">
      <alignment horizontal="center" vertical="center" wrapText="1"/>
    </xf>
    <xf numFmtId="2" fontId="4" fillId="3" borderId="15" xfId="1" applyNumberFormat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vertical="center" wrapText="1"/>
    </xf>
    <xf numFmtId="0" fontId="3" fillId="4" borderId="16" xfId="1" applyNumberFormat="1" applyFont="1" applyFill="1" applyBorder="1" applyAlignment="1">
      <alignment horizontal="center" vertical="center" wrapText="1"/>
    </xf>
    <xf numFmtId="2" fontId="3" fillId="4" borderId="16" xfId="1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vertical="center" wrapText="1"/>
    </xf>
    <xf numFmtId="2" fontId="4" fillId="3" borderId="4" xfId="1" applyNumberFormat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vertical="center" wrapText="1"/>
    </xf>
    <xf numFmtId="0" fontId="3" fillId="4" borderId="6" xfId="1" applyNumberFormat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vertical="center" wrapText="1"/>
    </xf>
    <xf numFmtId="0" fontId="4" fillId="4" borderId="19" xfId="1" applyNumberFormat="1" applyFont="1" applyFill="1" applyBorder="1" applyAlignment="1">
      <alignment horizontal="center" vertical="center" wrapText="1"/>
    </xf>
    <xf numFmtId="2" fontId="3" fillId="4" borderId="20" xfId="1" applyNumberFormat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vertical="center"/>
    </xf>
    <xf numFmtId="0" fontId="4" fillId="3" borderId="14" xfId="1" applyNumberFormat="1" applyFont="1" applyFill="1" applyBorder="1" applyAlignment="1">
      <alignment horizontal="center" vertical="center" wrapText="1"/>
    </xf>
    <xf numFmtId="0" fontId="4" fillId="3" borderId="21" xfId="1" applyNumberFormat="1" applyFont="1" applyFill="1" applyBorder="1" applyAlignment="1">
      <alignment horizontal="center" vertical="center" wrapText="1"/>
    </xf>
    <xf numFmtId="2" fontId="4" fillId="3" borderId="22" xfId="1" applyNumberFormat="1" applyFont="1" applyFill="1" applyBorder="1" applyAlignment="1">
      <alignment horizontal="center" vertical="center" wrapText="1"/>
    </xf>
    <xf numFmtId="2" fontId="4" fillId="3" borderId="21" xfId="1" applyNumberFormat="1" applyFont="1" applyFill="1" applyBorder="1" applyAlignment="1">
      <alignment horizontal="center" vertical="center" wrapText="1"/>
    </xf>
    <xf numFmtId="2" fontId="4" fillId="3" borderId="23" xfId="1" applyNumberFormat="1" applyFont="1" applyFill="1" applyBorder="1" applyAlignment="1">
      <alignment horizontal="center" vertical="center" wrapText="1"/>
    </xf>
    <xf numFmtId="0" fontId="3" fillId="4" borderId="19" xfId="1" applyNumberFormat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vertical="center" wrapText="1"/>
    </xf>
    <xf numFmtId="2" fontId="4" fillId="3" borderId="3" xfId="1" applyNumberFormat="1" applyFont="1" applyFill="1" applyBorder="1" applyAlignment="1">
      <alignment horizontal="center" vertical="center" wrapText="1"/>
    </xf>
    <xf numFmtId="2" fontId="4" fillId="3" borderId="7" xfId="1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1" fontId="4" fillId="3" borderId="6" xfId="1" applyNumberFormat="1" applyFont="1" applyFill="1" applyBorder="1" applyAlignment="1">
      <alignment horizontal="center" vertical="center" wrapText="1"/>
    </xf>
    <xf numFmtId="2" fontId="4" fillId="3" borderId="24" xfId="1" applyNumberFormat="1" applyFont="1" applyFill="1" applyBorder="1" applyAlignment="1">
      <alignment horizontal="center" vertical="center" wrapText="1"/>
    </xf>
    <xf numFmtId="2" fontId="4" fillId="3" borderId="25" xfId="1" applyNumberFormat="1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0" fontId="4" fillId="3" borderId="26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vertical="center" wrapText="1"/>
    </xf>
    <xf numFmtId="0" fontId="4" fillId="3" borderId="15" xfId="1" applyFont="1" applyFill="1" applyBorder="1" applyAlignment="1">
      <alignment horizontal="left" vertical="center" wrapText="1"/>
    </xf>
    <xf numFmtId="0" fontId="4" fillId="3" borderId="14" xfId="1" applyFont="1" applyFill="1" applyBorder="1" applyAlignment="1">
      <alignment horizontal="center" vertical="center"/>
    </xf>
    <xf numFmtId="1" fontId="4" fillId="3" borderId="12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1" fontId="3" fillId="4" borderId="6" xfId="1" applyNumberFormat="1" applyFont="1" applyFill="1" applyBorder="1" applyAlignment="1">
      <alignment horizontal="center" vertical="center" wrapText="1"/>
    </xf>
    <xf numFmtId="1" fontId="4" fillId="4" borderId="19" xfId="1" applyNumberFormat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vertical="center" wrapText="1"/>
    </xf>
    <xf numFmtId="0" fontId="4" fillId="4" borderId="3" xfId="1" applyNumberFormat="1" applyFont="1" applyFill="1" applyBorder="1" applyAlignment="1">
      <alignment horizontal="center" vertical="center" wrapText="1"/>
    </xf>
    <xf numFmtId="2" fontId="3" fillId="4" borderId="7" xfId="1" applyNumberFormat="1" applyFont="1" applyFill="1" applyBorder="1" applyAlignment="1">
      <alignment horizontal="center" vertical="center" wrapText="1"/>
    </xf>
    <xf numFmtId="1" fontId="4" fillId="3" borderId="21" xfId="1" applyNumberFormat="1" applyFont="1" applyFill="1" applyBorder="1" applyAlignment="1">
      <alignment horizontal="center" vertical="center" wrapText="1"/>
    </xf>
    <xf numFmtId="2" fontId="3" fillId="3" borderId="2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2" fontId="3" fillId="3" borderId="16" xfId="1" applyNumberFormat="1" applyFont="1" applyFill="1" applyBorder="1" applyAlignment="1">
      <alignment horizontal="center" vertical="center" wrapText="1"/>
    </xf>
    <xf numFmtId="49" fontId="4" fillId="3" borderId="6" xfId="1" applyNumberFormat="1" applyFont="1" applyFill="1" applyBorder="1" applyAlignment="1">
      <alignment horizontal="center" vertical="center" wrapText="1"/>
    </xf>
    <xf numFmtId="1" fontId="3" fillId="4" borderId="3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vertical="center" wrapText="1"/>
    </xf>
    <xf numFmtId="1" fontId="3" fillId="4" borderId="24" xfId="1" applyNumberFormat="1" applyFont="1" applyFill="1" applyBorder="1" applyAlignment="1">
      <alignment horizontal="center" vertical="center" wrapText="1"/>
    </xf>
    <xf numFmtId="2" fontId="3" fillId="4" borderId="25" xfId="1" applyNumberFormat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vertical="center" wrapText="1"/>
    </xf>
    <xf numFmtId="0" fontId="4" fillId="4" borderId="12" xfId="1" applyNumberFormat="1" applyFont="1" applyFill="1" applyBorder="1" applyAlignment="1">
      <alignment horizontal="center" vertical="center" wrapText="1"/>
    </xf>
    <xf numFmtId="2" fontId="3" fillId="4" borderId="13" xfId="1" applyNumberFormat="1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vertical="top" wrapText="1"/>
    </xf>
    <xf numFmtId="0" fontId="7" fillId="5" borderId="27" xfId="0" applyFont="1" applyFill="1" applyBorder="1" applyAlignment="1">
      <alignment horizontal="center" vertical="center"/>
    </xf>
    <xf numFmtId="2" fontId="7" fillId="5" borderId="27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vertical="top" wrapText="1"/>
    </xf>
    <xf numFmtId="0" fontId="7" fillId="5" borderId="29" xfId="0" applyFont="1" applyFill="1" applyBorder="1" applyAlignment="1">
      <alignment horizontal="center" vertical="center"/>
    </xf>
    <xf numFmtId="164" fontId="7" fillId="5" borderId="29" xfId="0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vertical="center" wrapText="1"/>
    </xf>
    <xf numFmtId="0" fontId="4" fillId="5" borderId="3" xfId="1" applyNumberFormat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vertical="center"/>
    </xf>
    <xf numFmtId="0" fontId="4" fillId="3" borderId="14" xfId="1" applyFont="1" applyFill="1" applyBorder="1" applyAlignment="1">
      <alignment vertical="top" wrapText="1"/>
    </xf>
    <xf numFmtId="0" fontId="4" fillId="3" borderId="15" xfId="1" applyFont="1" applyFill="1" applyBorder="1" applyAlignment="1">
      <alignment vertical="top" wrapText="1"/>
    </xf>
    <xf numFmtId="2" fontId="4" fillId="3" borderId="16" xfId="1" applyNumberFormat="1" applyFont="1" applyFill="1" applyBorder="1" applyAlignment="1">
      <alignment vertical="center" wrapText="1"/>
    </xf>
    <xf numFmtId="2" fontId="4" fillId="3" borderId="6" xfId="1" applyNumberFormat="1" applyFont="1" applyFill="1" applyBorder="1" applyAlignment="1">
      <alignment vertical="center" wrapText="1"/>
    </xf>
    <xf numFmtId="2" fontId="4" fillId="3" borderId="15" xfId="1" applyNumberFormat="1" applyFont="1" applyFill="1" applyBorder="1" applyAlignment="1">
      <alignment vertical="center" wrapText="1"/>
    </xf>
    <xf numFmtId="1" fontId="4" fillId="4" borderId="24" xfId="1" applyNumberFormat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vertical="center" wrapText="1"/>
    </xf>
    <xf numFmtId="1" fontId="6" fillId="4" borderId="6" xfId="1" applyNumberFormat="1" applyFont="1" applyFill="1" applyBorder="1" applyAlignment="1">
      <alignment horizontal="center" vertical="center" wrapText="1"/>
    </xf>
    <xf numFmtId="2" fontId="6" fillId="4" borderId="16" xfId="1" applyNumberFormat="1" applyFont="1" applyFill="1" applyBorder="1" applyAlignment="1">
      <alignment horizontal="center" vertical="center" wrapText="1"/>
    </xf>
    <xf numFmtId="0" fontId="8" fillId="4" borderId="17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vertical="center" wrapText="1"/>
    </xf>
    <xf numFmtId="1" fontId="8" fillId="4" borderId="19" xfId="1" applyNumberFormat="1" applyFont="1" applyFill="1" applyBorder="1" applyAlignment="1">
      <alignment horizontal="center" vertical="center" wrapText="1"/>
    </xf>
    <xf numFmtId="2" fontId="6" fillId="4" borderId="20" xfId="1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tabSelected="1" topLeftCell="A205" workbookViewId="0">
      <selection activeCell="B211" sqref="B211"/>
    </sheetView>
  </sheetViews>
  <sheetFormatPr defaultRowHeight="14.4" x14ac:dyDescent="0.3"/>
  <cols>
    <col min="1" max="1" width="3.88671875" customWidth="1"/>
    <col min="2" max="2" width="24" customWidth="1"/>
    <col min="3" max="3" width="5.5546875" customWidth="1"/>
    <col min="4" max="4" width="9.109375" customWidth="1"/>
    <col min="5" max="6" width="7.6640625" customWidth="1"/>
    <col min="7" max="7" width="9" customWidth="1"/>
    <col min="8" max="8" width="7.33203125" customWidth="1"/>
    <col min="9" max="9" width="8" customWidth="1"/>
    <col min="10" max="10" width="7.6640625" customWidth="1"/>
    <col min="11" max="11" width="8" customWidth="1"/>
    <col min="12" max="12" width="7.5546875" customWidth="1"/>
    <col min="13" max="13" width="9.109375" customWidth="1"/>
    <col min="14" max="14" width="7.5546875" customWidth="1"/>
    <col min="15" max="15" width="7.44140625" customWidth="1"/>
  </cols>
  <sheetData>
    <row r="1" spans="1:15" ht="21.6" thickBot="1" x14ac:dyDescent="0.4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82.8" x14ac:dyDescent="0.3">
      <c r="A2" s="1" t="s">
        <v>1</v>
      </c>
      <c r="B2" s="2" t="s">
        <v>2</v>
      </c>
      <c r="C2" s="3" t="s">
        <v>3</v>
      </c>
      <c r="D2" s="106" t="s">
        <v>4</v>
      </c>
      <c r="E2" s="107"/>
      <c r="F2" s="108"/>
      <c r="G2" s="4" t="s">
        <v>5</v>
      </c>
      <c r="H2" s="106" t="s">
        <v>6</v>
      </c>
      <c r="I2" s="107"/>
      <c r="J2" s="107"/>
      <c r="K2" s="108"/>
      <c r="L2" s="106" t="s">
        <v>7</v>
      </c>
      <c r="M2" s="107"/>
      <c r="N2" s="107"/>
      <c r="O2" s="108"/>
    </row>
    <row r="3" spans="1:15" ht="15" thickBot="1" x14ac:dyDescent="0.35">
      <c r="A3" s="5"/>
      <c r="B3" s="6" t="s">
        <v>8</v>
      </c>
      <c r="C3" s="7"/>
      <c r="D3" s="4" t="s">
        <v>9</v>
      </c>
      <c r="E3" s="4" t="s">
        <v>10</v>
      </c>
      <c r="F3" s="4" t="s">
        <v>11</v>
      </c>
      <c r="G3" s="4"/>
      <c r="H3" s="3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</row>
    <row r="4" spans="1:15" x14ac:dyDescent="0.3">
      <c r="A4" s="8"/>
      <c r="B4" s="9" t="s">
        <v>20</v>
      </c>
      <c r="C4" s="10"/>
      <c r="D4" s="11"/>
      <c r="E4" s="11"/>
      <c r="F4" s="11"/>
      <c r="G4" s="11"/>
      <c r="H4" s="12"/>
      <c r="I4" s="11"/>
      <c r="J4" s="11"/>
      <c r="K4" s="11"/>
      <c r="L4" s="11"/>
      <c r="M4" s="11"/>
      <c r="N4" s="11"/>
      <c r="O4" s="13"/>
    </row>
    <row r="5" spans="1:15" ht="55.2" x14ac:dyDescent="0.3">
      <c r="A5" s="14">
        <v>173</v>
      </c>
      <c r="B5" s="15" t="s">
        <v>21</v>
      </c>
      <c r="C5" s="16" t="s">
        <v>22</v>
      </c>
      <c r="D5" s="17">
        <v>13.8</v>
      </c>
      <c r="E5" s="17">
        <v>18.600000000000001</v>
      </c>
      <c r="F5" s="17">
        <v>67.650000000000006</v>
      </c>
      <c r="G5" s="17">
        <v>493</v>
      </c>
      <c r="H5" s="18">
        <v>0.06</v>
      </c>
      <c r="I5" s="17">
        <v>1.17</v>
      </c>
      <c r="J5" s="17">
        <v>18</v>
      </c>
      <c r="K5" s="17">
        <v>0.17</v>
      </c>
      <c r="L5" s="17">
        <v>130.29</v>
      </c>
      <c r="M5" s="17">
        <v>138.13999999999999</v>
      </c>
      <c r="N5" s="17">
        <v>31.12</v>
      </c>
      <c r="O5" s="19">
        <v>0.5</v>
      </c>
    </row>
    <row r="6" spans="1:15" ht="27.6" x14ac:dyDescent="0.3">
      <c r="A6" s="14">
        <v>379</v>
      </c>
      <c r="B6" s="15" t="s">
        <v>23</v>
      </c>
      <c r="C6" s="16">
        <v>200</v>
      </c>
      <c r="D6" s="17">
        <v>3.01</v>
      </c>
      <c r="E6" s="17">
        <v>2.88</v>
      </c>
      <c r="F6" s="17">
        <v>13.36</v>
      </c>
      <c r="G6" s="17">
        <v>89.56</v>
      </c>
      <c r="H6" s="18">
        <v>3.5999999999999997E-2</v>
      </c>
      <c r="I6" s="17">
        <v>1.17</v>
      </c>
      <c r="J6" s="17">
        <v>1.7999999999999999E-2</v>
      </c>
      <c r="K6" s="17">
        <v>8.1000000000000003E-2</v>
      </c>
      <c r="L6" s="17">
        <v>108.5</v>
      </c>
      <c r="M6" s="17">
        <v>81.31</v>
      </c>
      <c r="N6" s="17">
        <v>12.6</v>
      </c>
      <c r="O6" s="19">
        <v>0.11</v>
      </c>
    </row>
    <row r="7" spans="1:15" x14ac:dyDescent="0.3">
      <c r="A7" s="14" t="s">
        <v>24</v>
      </c>
      <c r="B7" s="15" t="s">
        <v>25</v>
      </c>
      <c r="C7" s="16">
        <v>30</v>
      </c>
      <c r="D7" s="17">
        <v>2.2799999999999998</v>
      </c>
      <c r="E7" s="17">
        <v>0.27</v>
      </c>
      <c r="F7" s="17">
        <v>14.07</v>
      </c>
      <c r="G7" s="17">
        <v>69</v>
      </c>
      <c r="H7" s="18">
        <v>4.8000000000000001E-2</v>
      </c>
      <c r="I7" s="17" t="s">
        <v>24</v>
      </c>
      <c r="J7" s="17" t="s">
        <v>24</v>
      </c>
      <c r="K7" s="17">
        <v>0.59</v>
      </c>
      <c r="L7" s="17">
        <v>6.9</v>
      </c>
      <c r="M7" s="17">
        <v>25.2</v>
      </c>
      <c r="N7" s="17">
        <v>9.9</v>
      </c>
      <c r="O7" s="19">
        <v>0.56999999999999995</v>
      </c>
    </row>
    <row r="8" spans="1:15" ht="27.6" x14ac:dyDescent="0.3">
      <c r="A8" s="14">
        <v>338</v>
      </c>
      <c r="B8" s="15" t="s">
        <v>26</v>
      </c>
      <c r="C8" s="16">
        <v>270</v>
      </c>
      <c r="D8" s="17">
        <v>2.2599999999999998</v>
      </c>
      <c r="E8" s="17">
        <v>0.38</v>
      </c>
      <c r="F8" s="17">
        <v>31.5</v>
      </c>
      <c r="G8" s="17">
        <v>141</v>
      </c>
      <c r="H8" s="18">
        <v>0.03</v>
      </c>
      <c r="I8" s="17">
        <v>10</v>
      </c>
      <c r="J8" s="17" t="s">
        <v>24</v>
      </c>
      <c r="K8" s="17" t="s">
        <v>24</v>
      </c>
      <c r="L8" s="17">
        <v>16</v>
      </c>
      <c r="M8" s="17">
        <v>11</v>
      </c>
      <c r="N8" s="17">
        <v>9</v>
      </c>
      <c r="O8" s="19">
        <v>2.2000000000000002</v>
      </c>
    </row>
    <row r="9" spans="1:15" x14ac:dyDescent="0.3">
      <c r="A9" s="20"/>
      <c r="B9" s="21" t="s">
        <v>27</v>
      </c>
      <c r="C9" s="22">
        <v>500</v>
      </c>
      <c r="D9" s="23">
        <f t="shared" ref="D9:O9" si="0">SUM(D7:D8)</f>
        <v>4.5399999999999991</v>
      </c>
      <c r="E9" s="23">
        <f t="shared" si="0"/>
        <v>0.65</v>
      </c>
      <c r="F9" s="23">
        <f t="shared" si="0"/>
        <v>45.57</v>
      </c>
      <c r="G9" s="23">
        <f t="shared" si="0"/>
        <v>210</v>
      </c>
      <c r="H9" s="23">
        <f t="shared" si="0"/>
        <v>7.8E-2</v>
      </c>
      <c r="I9" s="23">
        <f t="shared" si="0"/>
        <v>10</v>
      </c>
      <c r="J9" s="23">
        <f t="shared" si="0"/>
        <v>0</v>
      </c>
      <c r="K9" s="23">
        <f t="shared" si="0"/>
        <v>0.59</v>
      </c>
      <c r="L9" s="23">
        <f t="shared" si="0"/>
        <v>22.9</v>
      </c>
      <c r="M9" s="23">
        <f t="shared" si="0"/>
        <v>36.200000000000003</v>
      </c>
      <c r="N9" s="23">
        <f t="shared" si="0"/>
        <v>18.899999999999999</v>
      </c>
      <c r="O9" s="23">
        <f t="shared" si="0"/>
        <v>2.77</v>
      </c>
    </row>
    <row r="10" spans="1:15" x14ac:dyDescent="0.3">
      <c r="A10" s="14"/>
      <c r="B10" s="24" t="s">
        <v>28</v>
      </c>
      <c r="C10" s="16"/>
      <c r="D10" s="17"/>
      <c r="E10" s="17"/>
      <c r="F10" s="17"/>
      <c r="G10" s="17"/>
      <c r="H10" s="18"/>
      <c r="I10" s="17"/>
      <c r="J10" s="17"/>
      <c r="K10" s="17"/>
      <c r="L10" s="17"/>
      <c r="M10" s="17"/>
      <c r="N10" s="17"/>
      <c r="O10" s="19"/>
    </row>
    <row r="11" spans="1:15" ht="27.6" x14ac:dyDescent="0.3">
      <c r="A11" s="14">
        <v>71</v>
      </c>
      <c r="B11" s="15" t="s">
        <v>29</v>
      </c>
      <c r="C11" s="16">
        <v>60</v>
      </c>
      <c r="D11" s="17">
        <v>0.35</v>
      </c>
      <c r="E11" s="17">
        <v>0.05</v>
      </c>
      <c r="F11" s="17">
        <v>0.95</v>
      </c>
      <c r="G11" s="17">
        <v>6</v>
      </c>
      <c r="H11" s="18">
        <v>0.02</v>
      </c>
      <c r="I11" s="17">
        <v>2.4500000000000002</v>
      </c>
      <c r="J11" s="17"/>
      <c r="K11" s="17">
        <v>0.01</v>
      </c>
      <c r="L11" s="17">
        <v>8.5</v>
      </c>
      <c r="M11" s="17">
        <v>15</v>
      </c>
      <c r="N11" s="17">
        <v>7</v>
      </c>
      <c r="O11" s="19">
        <v>0.25</v>
      </c>
    </row>
    <row r="12" spans="1:15" ht="27.6" x14ac:dyDescent="0.3">
      <c r="A12" s="14">
        <v>108</v>
      </c>
      <c r="B12" s="15" t="s">
        <v>30</v>
      </c>
      <c r="C12" s="16">
        <v>200</v>
      </c>
      <c r="D12" s="17">
        <v>2.84</v>
      </c>
      <c r="E12" s="17">
        <v>3.67</v>
      </c>
      <c r="F12" s="17">
        <v>15.03</v>
      </c>
      <c r="G12" s="25">
        <v>111.4</v>
      </c>
      <c r="H12" s="17">
        <v>0.08</v>
      </c>
      <c r="I12" s="17">
        <v>4.5999999999999996</v>
      </c>
      <c r="J12" s="17">
        <v>16.8</v>
      </c>
      <c r="K12" s="17">
        <v>0.06</v>
      </c>
      <c r="L12" s="17">
        <v>26.72</v>
      </c>
      <c r="M12" s="17">
        <v>57.8</v>
      </c>
      <c r="N12" s="17">
        <v>20.3</v>
      </c>
      <c r="O12" s="19">
        <v>0.94</v>
      </c>
    </row>
    <row r="13" spans="1:15" ht="27.6" x14ac:dyDescent="0.3">
      <c r="A13" s="14">
        <v>229</v>
      </c>
      <c r="B13" s="15" t="s">
        <v>31</v>
      </c>
      <c r="C13" s="16" t="s">
        <v>32</v>
      </c>
      <c r="D13" s="17">
        <v>14.56</v>
      </c>
      <c r="E13" s="17">
        <v>7.68</v>
      </c>
      <c r="F13" s="17">
        <v>7.68</v>
      </c>
      <c r="G13" s="17">
        <v>158</v>
      </c>
      <c r="H13" s="18">
        <v>0.11</v>
      </c>
      <c r="I13" s="17">
        <v>6.03</v>
      </c>
      <c r="J13" s="17">
        <v>0.28999999999999998</v>
      </c>
      <c r="K13" s="17">
        <v>3.47</v>
      </c>
      <c r="L13" s="17">
        <v>61.23</v>
      </c>
      <c r="M13" s="17">
        <v>250.9</v>
      </c>
      <c r="N13" s="17">
        <v>66.63</v>
      </c>
      <c r="O13" s="19">
        <v>1.25</v>
      </c>
    </row>
    <row r="14" spans="1:15" x14ac:dyDescent="0.3">
      <c r="A14" s="14">
        <v>312</v>
      </c>
      <c r="B14" s="15" t="s">
        <v>33</v>
      </c>
      <c r="C14" s="16">
        <v>180</v>
      </c>
      <c r="D14" s="17">
        <v>3.08</v>
      </c>
      <c r="E14" s="17">
        <v>4.22</v>
      </c>
      <c r="F14" s="17">
        <v>20.64</v>
      </c>
      <c r="G14" s="17">
        <v>135.07</v>
      </c>
      <c r="H14" s="18">
        <v>0.14000000000000001</v>
      </c>
      <c r="I14" s="17">
        <v>18.16</v>
      </c>
      <c r="J14" s="17" t="s">
        <v>24</v>
      </c>
      <c r="K14" s="17">
        <v>0.13500000000000001</v>
      </c>
      <c r="L14" s="17">
        <v>36.97</v>
      </c>
      <c r="M14" s="17">
        <v>86.6</v>
      </c>
      <c r="N14" s="17">
        <v>27.75</v>
      </c>
      <c r="O14" s="19">
        <v>1.01</v>
      </c>
    </row>
    <row r="15" spans="1:15" x14ac:dyDescent="0.3">
      <c r="A15" s="14">
        <v>342</v>
      </c>
      <c r="B15" s="15" t="s">
        <v>34</v>
      </c>
      <c r="C15" s="16">
        <v>200</v>
      </c>
      <c r="D15" s="17">
        <v>0.16</v>
      </c>
      <c r="E15" s="17" t="s">
        <v>24</v>
      </c>
      <c r="F15" s="17">
        <v>29</v>
      </c>
      <c r="G15" s="17">
        <v>116</v>
      </c>
      <c r="H15" s="18">
        <v>0.01</v>
      </c>
      <c r="I15" s="17">
        <v>3.6</v>
      </c>
      <c r="J15" s="17" t="s">
        <v>24</v>
      </c>
      <c r="K15" s="17" t="s">
        <v>24</v>
      </c>
      <c r="L15" s="17">
        <v>6.2</v>
      </c>
      <c r="M15" s="17">
        <v>3.96</v>
      </c>
      <c r="N15" s="17">
        <v>3.24</v>
      </c>
      <c r="O15" s="19">
        <v>0.85</v>
      </c>
    </row>
    <row r="16" spans="1:15" x14ac:dyDescent="0.3">
      <c r="A16" s="14" t="s">
        <v>24</v>
      </c>
      <c r="B16" s="15" t="s">
        <v>25</v>
      </c>
      <c r="C16" s="16">
        <v>70</v>
      </c>
      <c r="D16" s="17">
        <v>4.63</v>
      </c>
      <c r="E16" s="17">
        <v>0.46</v>
      </c>
      <c r="F16" s="17">
        <v>32.69</v>
      </c>
      <c r="G16" s="17">
        <v>157.08000000000001</v>
      </c>
      <c r="H16" s="18">
        <v>9.6000000000000002E-2</v>
      </c>
      <c r="I16" s="17" t="s">
        <v>24</v>
      </c>
      <c r="J16" s="17" t="s">
        <v>24</v>
      </c>
      <c r="K16" s="17">
        <v>1.18</v>
      </c>
      <c r="L16" s="17">
        <v>13.8</v>
      </c>
      <c r="M16" s="17">
        <v>50.2</v>
      </c>
      <c r="N16" s="17">
        <v>19.8</v>
      </c>
      <c r="O16" s="19">
        <v>1.1399999999999999</v>
      </c>
    </row>
    <row r="17" spans="1:15" x14ac:dyDescent="0.3">
      <c r="A17" s="14" t="s">
        <v>24</v>
      </c>
      <c r="B17" s="15" t="s">
        <v>35</v>
      </c>
      <c r="C17" s="16">
        <v>50</v>
      </c>
      <c r="D17" s="17">
        <v>3.3</v>
      </c>
      <c r="E17" s="17">
        <v>0.6</v>
      </c>
      <c r="F17" s="17">
        <v>21.18</v>
      </c>
      <c r="G17" s="17">
        <v>90</v>
      </c>
      <c r="H17" s="18">
        <v>0.115</v>
      </c>
      <c r="I17" s="17" t="s">
        <v>24</v>
      </c>
      <c r="J17" s="17" t="s">
        <v>24</v>
      </c>
      <c r="K17" s="17">
        <v>1.65</v>
      </c>
      <c r="L17" s="17">
        <v>14</v>
      </c>
      <c r="M17" s="17">
        <v>67.5</v>
      </c>
      <c r="N17" s="17">
        <v>27</v>
      </c>
      <c r="O17" s="19">
        <v>1.8</v>
      </c>
    </row>
    <row r="18" spans="1:15" x14ac:dyDescent="0.3">
      <c r="A18" s="26"/>
      <c r="B18" s="27" t="s">
        <v>27</v>
      </c>
      <c r="C18" s="28">
        <v>840</v>
      </c>
      <c r="D18" s="23">
        <f>SUM(D11:D17)</f>
        <v>28.919999999999998</v>
      </c>
      <c r="E18" s="23">
        <f t="shared" ref="E18:O18" si="1">SUM(E11:E17)</f>
        <v>16.68</v>
      </c>
      <c r="F18" s="23">
        <f t="shared" si="1"/>
        <v>127.16999999999999</v>
      </c>
      <c r="G18" s="23">
        <f t="shared" si="1"/>
        <v>773.55000000000007</v>
      </c>
      <c r="H18" s="23">
        <f t="shared" si="1"/>
        <v>0.57100000000000006</v>
      </c>
      <c r="I18" s="23">
        <f t="shared" si="1"/>
        <v>34.840000000000003</v>
      </c>
      <c r="J18" s="23">
        <f t="shared" si="1"/>
        <v>17.09</v>
      </c>
      <c r="K18" s="23">
        <f t="shared" si="1"/>
        <v>6.504999999999999</v>
      </c>
      <c r="L18" s="23">
        <f t="shared" si="1"/>
        <v>167.42</v>
      </c>
      <c r="M18" s="23">
        <f t="shared" si="1"/>
        <v>531.95999999999992</v>
      </c>
      <c r="N18" s="23">
        <f t="shared" si="1"/>
        <v>171.72</v>
      </c>
      <c r="O18" s="23">
        <f t="shared" si="1"/>
        <v>7.2399999999999993</v>
      </c>
    </row>
    <row r="19" spans="1:15" ht="15" thickBot="1" x14ac:dyDescent="0.35">
      <c r="A19" s="29"/>
      <c r="B19" s="30" t="s">
        <v>36</v>
      </c>
      <c r="C19" s="31"/>
      <c r="D19" s="32">
        <f>D18+D9</f>
        <v>33.459999999999994</v>
      </c>
      <c r="E19" s="32">
        <f t="shared" ref="E19:O19" si="2">E18+E9</f>
        <v>17.329999999999998</v>
      </c>
      <c r="F19" s="32">
        <f t="shared" si="2"/>
        <v>172.73999999999998</v>
      </c>
      <c r="G19" s="32">
        <f t="shared" si="2"/>
        <v>983.55000000000007</v>
      </c>
      <c r="H19" s="32">
        <f t="shared" si="2"/>
        <v>0.64900000000000002</v>
      </c>
      <c r="I19" s="32">
        <f t="shared" si="2"/>
        <v>44.84</v>
      </c>
      <c r="J19" s="32">
        <f t="shared" si="2"/>
        <v>17.09</v>
      </c>
      <c r="K19" s="32">
        <f t="shared" si="2"/>
        <v>7.0949999999999989</v>
      </c>
      <c r="L19" s="32">
        <f t="shared" si="2"/>
        <v>190.32</v>
      </c>
      <c r="M19" s="32">
        <f t="shared" si="2"/>
        <v>568.16</v>
      </c>
      <c r="N19" s="32">
        <f t="shared" si="2"/>
        <v>190.62</v>
      </c>
      <c r="O19" s="32">
        <f t="shared" si="2"/>
        <v>10.01</v>
      </c>
    </row>
    <row r="20" spans="1:15" x14ac:dyDescent="0.3">
      <c r="A20" s="8"/>
      <c r="B20" s="33" t="s">
        <v>37</v>
      </c>
      <c r="C20" s="10"/>
      <c r="D20" s="11"/>
      <c r="E20" s="11"/>
      <c r="F20" s="11"/>
      <c r="G20" s="11"/>
      <c r="H20" s="12"/>
      <c r="I20" s="11"/>
      <c r="J20" s="11"/>
      <c r="K20" s="11"/>
      <c r="L20" s="11"/>
      <c r="M20" s="11"/>
      <c r="N20" s="11"/>
      <c r="O20" s="13"/>
    </row>
    <row r="21" spans="1:15" ht="27.6" x14ac:dyDescent="0.3">
      <c r="A21" s="14">
        <v>71</v>
      </c>
      <c r="B21" s="15" t="s">
        <v>38</v>
      </c>
      <c r="C21" s="16">
        <v>60</v>
      </c>
      <c r="D21" s="17">
        <v>0.35</v>
      </c>
      <c r="E21" s="17">
        <v>0.05</v>
      </c>
      <c r="F21" s="17">
        <v>0.95</v>
      </c>
      <c r="G21" s="17">
        <v>6</v>
      </c>
      <c r="H21" s="18">
        <v>0.02</v>
      </c>
      <c r="I21" s="17">
        <v>2.4500000000000002</v>
      </c>
      <c r="J21" s="17"/>
      <c r="K21" s="17">
        <v>0.01</v>
      </c>
      <c r="L21" s="17">
        <v>8.5</v>
      </c>
      <c r="M21" s="17">
        <v>15</v>
      </c>
      <c r="N21" s="17">
        <v>7</v>
      </c>
      <c r="O21" s="19">
        <v>0.25</v>
      </c>
    </row>
    <row r="22" spans="1:15" ht="55.2" x14ac:dyDescent="0.3">
      <c r="A22" s="14">
        <v>210</v>
      </c>
      <c r="B22" s="15" t="s">
        <v>39</v>
      </c>
      <c r="C22" s="34" t="s">
        <v>40</v>
      </c>
      <c r="D22" s="17">
        <v>15.9</v>
      </c>
      <c r="E22" s="17">
        <v>27.1</v>
      </c>
      <c r="F22" s="17">
        <v>16.8</v>
      </c>
      <c r="G22" s="17">
        <v>380</v>
      </c>
      <c r="H22" s="18">
        <v>0.14000000000000001</v>
      </c>
      <c r="I22" s="17">
        <v>1.4</v>
      </c>
      <c r="J22" s="17">
        <v>244</v>
      </c>
      <c r="K22" s="17">
        <v>0.48</v>
      </c>
      <c r="L22" s="17">
        <v>126</v>
      </c>
      <c r="M22" s="17">
        <v>242.6</v>
      </c>
      <c r="N22" s="17">
        <v>30.2</v>
      </c>
      <c r="O22" s="19">
        <v>2.6</v>
      </c>
    </row>
    <row r="23" spans="1:15" x14ac:dyDescent="0.3">
      <c r="A23" s="14">
        <v>382</v>
      </c>
      <c r="B23" s="15" t="s">
        <v>41</v>
      </c>
      <c r="C23" s="35">
        <v>200</v>
      </c>
      <c r="D23" s="36">
        <v>3.87</v>
      </c>
      <c r="E23" s="36">
        <v>3.48</v>
      </c>
      <c r="F23" s="36">
        <v>22.9</v>
      </c>
      <c r="G23" s="36">
        <v>134.79</v>
      </c>
      <c r="H23" s="37">
        <v>0.22</v>
      </c>
      <c r="I23" s="36">
        <v>0.73</v>
      </c>
      <c r="J23" s="36">
        <v>40.799999999999997</v>
      </c>
      <c r="K23" s="36">
        <v>0.3</v>
      </c>
      <c r="L23" s="36">
        <v>209.72</v>
      </c>
      <c r="M23" s="36">
        <v>256.39999999999998</v>
      </c>
      <c r="N23" s="36">
        <v>54.39</v>
      </c>
      <c r="O23" s="38">
        <v>1.93</v>
      </c>
    </row>
    <row r="24" spans="1:15" x14ac:dyDescent="0.3">
      <c r="A24" s="14" t="s">
        <v>24</v>
      </c>
      <c r="B24" s="15" t="s">
        <v>42</v>
      </c>
      <c r="C24" s="16">
        <v>30</v>
      </c>
      <c r="D24" s="17">
        <v>2.2799999999999998</v>
      </c>
      <c r="E24" s="17">
        <v>0.27</v>
      </c>
      <c r="F24" s="17">
        <v>14.07</v>
      </c>
      <c r="G24" s="17">
        <v>69</v>
      </c>
      <c r="H24" s="18">
        <v>4.8000000000000001E-2</v>
      </c>
      <c r="I24" s="17" t="s">
        <v>24</v>
      </c>
      <c r="J24" s="17" t="s">
        <v>24</v>
      </c>
      <c r="K24" s="17">
        <v>0.59</v>
      </c>
      <c r="L24" s="17">
        <v>6.9</v>
      </c>
      <c r="M24" s="17">
        <v>25.2</v>
      </c>
      <c r="N24" s="17">
        <v>9.9</v>
      </c>
      <c r="O24" s="19">
        <v>0.56999999999999995</v>
      </c>
    </row>
    <row r="25" spans="1:15" ht="55.2" x14ac:dyDescent="0.3">
      <c r="A25" s="14" t="s">
        <v>24</v>
      </c>
      <c r="B25" s="15" t="s">
        <v>43</v>
      </c>
      <c r="C25" s="16">
        <v>30</v>
      </c>
      <c r="D25" s="17">
        <v>0.8</v>
      </c>
      <c r="E25" s="17">
        <v>0.9</v>
      </c>
      <c r="F25" s="17">
        <v>79.8</v>
      </c>
      <c r="G25" s="17">
        <v>326</v>
      </c>
      <c r="H25" s="18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9">
        <v>0</v>
      </c>
    </row>
    <row r="26" spans="1:15" x14ac:dyDescent="0.3">
      <c r="A26" s="14"/>
      <c r="B26" s="27" t="s">
        <v>27</v>
      </c>
      <c r="C26" s="28">
        <v>510</v>
      </c>
      <c r="D26" s="23">
        <f t="shared" ref="D26:O26" si="3">SUM(D21:D25)</f>
        <v>23.200000000000003</v>
      </c>
      <c r="E26" s="23">
        <f t="shared" si="3"/>
        <v>31.8</v>
      </c>
      <c r="F26" s="23">
        <f t="shared" si="3"/>
        <v>134.51999999999998</v>
      </c>
      <c r="G26" s="23">
        <f t="shared" si="3"/>
        <v>915.79</v>
      </c>
      <c r="H26" s="23">
        <f t="shared" si="3"/>
        <v>0.42799999999999999</v>
      </c>
      <c r="I26" s="23">
        <f t="shared" si="3"/>
        <v>4.58</v>
      </c>
      <c r="J26" s="23">
        <f t="shared" si="3"/>
        <v>284.8</v>
      </c>
      <c r="K26" s="23">
        <f t="shared" si="3"/>
        <v>1.38</v>
      </c>
      <c r="L26" s="23">
        <f t="shared" si="3"/>
        <v>351.12</v>
      </c>
      <c r="M26" s="23">
        <f t="shared" si="3"/>
        <v>539.20000000000005</v>
      </c>
      <c r="N26" s="23">
        <f t="shared" si="3"/>
        <v>101.49000000000001</v>
      </c>
      <c r="O26" s="23">
        <f t="shared" si="3"/>
        <v>5.3500000000000005</v>
      </c>
    </row>
    <row r="27" spans="1:15" x14ac:dyDescent="0.3">
      <c r="A27" s="14"/>
      <c r="B27" s="24" t="s">
        <v>44</v>
      </c>
      <c r="C27" s="16"/>
      <c r="D27" s="17"/>
      <c r="E27" s="17"/>
      <c r="F27" s="17"/>
      <c r="G27" s="17"/>
      <c r="H27" s="18"/>
      <c r="I27" s="17"/>
      <c r="J27" s="17"/>
      <c r="K27" s="17"/>
      <c r="L27" s="17"/>
      <c r="M27" s="17"/>
      <c r="N27" s="17"/>
      <c r="O27" s="19"/>
    </row>
    <row r="28" spans="1:15" ht="27.6" x14ac:dyDescent="0.3">
      <c r="A28" s="14">
        <v>71</v>
      </c>
      <c r="B28" s="15" t="s">
        <v>45</v>
      </c>
      <c r="C28" s="16">
        <v>60</v>
      </c>
      <c r="D28" s="17">
        <v>0.35</v>
      </c>
      <c r="E28" s="17">
        <v>0.05</v>
      </c>
      <c r="F28" s="17">
        <v>0.95</v>
      </c>
      <c r="G28" s="17">
        <v>6</v>
      </c>
      <c r="H28" s="18">
        <v>0.02</v>
      </c>
      <c r="I28" s="17">
        <v>2.4500000000000002</v>
      </c>
      <c r="J28" s="17"/>
      <c r="K28" s="17">
        <v>0.01</v>
      </c>
      <c r="L28" s="17">
        <v>8.5</v>
      </c>
      <c r="M28" s="17">
        <v>15</v>
      </c>
      <c r="N28" s="17">
        <v>7</v>
      </c>
      <c r="O28" s="19">
        <v>0.25</v>
      </c>
    </row>
    <row r="29" spans="1:15" ht="27.6" x14ac:dyDescent="0.3">
      <c r="A29" s="14">
        <v>82</v>
      </c>
      <c r="B29" s="15" t="s">
        <v>46</v>
      </c>
      <c r="C29" s="16">
        <v>200</v>
      </c>
      <c r="D29" s="17">
        <v>1.44</v>
      </c>
      <c r="E29" s="17">
        <v>3.94</v>
      </c>
      <c r="F29" s="17">
        <v>8.75</v>
      </c>
      <c r="G29" s="17">
        <v>83</v>
      </c>
      <c r="H29" s="18">
        <v>0.04</v>
      </c>
      <c r="I29" s="17">
        <v>8.5399999999999991</v>
      </c>
      <c r="J29" s="17" t="s">
        <v>24</v>
      </c>
      <c r="K29" s="17">
        <v>1.64</v>
      </c>
      <c r="L29" s="17">
        <v>39.78</v>
      </c>
      <c r="M29" s="17">
        <v>43.68</v>
      </c>
      <c r="N29" s="17">
        <v>20.9</v>
      </c>
      <c r="O29" s="19">
        <v>0.98</v>
      </c>
    </row>
    <row r="30" spans="1:15" ht="27.6" x14ac:dyDescent="0.3">
      <c r="A30" s="14">
        <v>291</v>
      </c>
      <c r="B30" s="15" t="s">
        <v>47</v>
      </c>
      <c r="C30" s="16" t="s">
        <v>48</v>
      </c>
      <c r="D30" s="17">
        <v>16.2</v>
      </c>
      <c r="E30" s="17">
        <v>33.049999999999997</v>
      </c>
      <c r="F30" s="17">
        <v>2.4</v>
      </c>
      <c r="G30" s="17">
        <v>372.5</v>
      </c>
      <c r="H30" s="18">
        <v>0.14000000000000001</v>
      </c>
      <c r="I30" s="17">
        <v>0.23</v>
      </c>
      <c r="J30" s="17">
        <v>0.3</v>
      </c>
      <c r="K30" s="17">
        <v>4.24</v>
      </c>
      <c r="L30" s="17">
        <v>104</v>
      </c>
      <c r="M30" s="17">
        <v>255.5</v>
      </c>
      <c r="N30" s="17">
        <v>20.77</v>
      </c>
      <c r="O30" s="19">
        <v>3.02</v>
      </c>
    </row>
    <row r="31" spans="1:15" ht="41.4" x14ac:dyDescent="0.3">
      <c r="A31" s="14">
        <v>389</v>
      </c>
      <c r="B31" s="15" t="s">
        <v>49</v>
      </c>
      <c r="C31" s="16">
        <v>200</v>
      </c>
      <c r="D31" s="17">
        <v>1</v>
      </c>
      <c r="E31" s="17"/>
      <c r="F31" s="17">
        <v>20.2</v>
      </c>
      <c r="G31" s="17">
        <v>84.8</v>
      </c>
      <c r="H31" s="18">
        <v>0.02</v>
      </c>
      <c r="I31" s="17">
        <v>4</v>
      </c>
      <c r="J31" s="17" t="s">
        <v>24</v>
      </c>
      <c r="K31" s="17" t="s">
        <v>24</v>
      </c>
      <c r="L31" s="17">
        <v>14</v>
      </c>
      <c r="M31" s="17">
        <v>14</v>
      </c>
      <c r="N31" s="17">
        <v>8</v>
      </c>
      <c r="O31" s="19">
        <v>0.6</v>
      </c>
    </row>
    <row r="32" spans="1:15" x14ac:dyDescent="0.3">
      <c r="A32" s="14" t="s">
        <v>24</v>
      </c>
      <c r="B32" s="15" t="s">
        <v>25</v>
      </c>
      <c r="C32" s="16">
        <v>70</v>
      </c>
      <c r="D32" s="17">
        <v>4.63</v>
      </c>
      <c r="E32" s="17">
        <v>0.46</v>
      </c>
      <c r="F32" s="17">
        <v>32.69</v>
      </c>
      <c r="G32" s="17">
        <v>157.08000000000001</v>
      </c>
      <c r="H32" s="18">
        <v>9.6000000000000002E-2</v>
      </c>
      <c r="I32" s="17" t="s">
        <v>24</v>
      </c>
      <c r="J32" s="17" t="s">
        <v>24</v>
      </c>
      <c r="K32" s="17">
        <v>1.18</v>
      </c>
      <c r="L32" s="17">
        <v>13.8</v>
      </c>
      <c r="M32" s="17">
        <v>50.2</v>
      </c>
      <c r="N32" s="17">
        <v>19.8</v>
      </c>
      <c r="O32" s="19">
        <v>1.1399999999999999</v>
      </c>
    </row>
    <row r="33" spans="1:15" x14ac:dyDescent="0.3">
      <c r="A33" s="14" t="s">
        <v>24</v>
      </c>
      <c r="B33" s="15" t="s">
        <v>35</v>
      </c>
      <c r="C33" s="16">
        <v>40</v>
      </c>
      <c r="D33" s="17">
        <v>3.3</v>
      </c>
      <c r="E33" s="17">
        <v>0.6</v>
      </c>
      <c r="F33" s="17">
        <v>21.18</v>
      </c>
      <c r="G33" s="17">
        <v>90</v>
      </c>
      <c r="H33" s="18">
        <v>0.115</v>
      </c>
      <c r="I33" s="17" t="s">
        <v>24</v>
      </c>
      <c r="J33" s="17" t="s">
        <v>24</v>
      </c>
      <c r="K33" s="17">
        <v>1.65</v>
      </c>
      <c r="L33" s="17">
        <v>14</v>
      </c>
      <c r="M33" s="17">
        <v>67.5</v>
      </c>
      <c r="N33" s="17">
        <v>27</v>
      </c>
      <c r="O33" s="19">
        <v>1.8</v>
      </c>
    </row>
    <row r="34" spans="1:15" x14ac:dyDescent="0.3">
      <c r="A34" s="14"/>
      <c r="B34" s="15"/>
      <c r="C34" s="16"/>
      <c r="D34" s="17"/>
      <c r="E34" s="17"/>
      <c r="F34" s="17"/>
      <c r="G34" s="17"/>
      <c r="H34" s="18"/>
      <c r="I34" s="17"/>
      <c r="J34" s="17"/>
      <c r="K34" s="17"/>
      <c r="L34" s="17"/>
      <c r="M34" s="17"/>
      <c r="N34" s="17"/>
      <c r="O34" s="19"/>
    </row>
    <row r="35" spans="1:15" x14ac:dyDescent="0.3">
      <c r="A35" s="26"/>
      <c r="B35" s="27" t="s">
        <v>27</v>
      </c>
      <c r="C35" s="28">
        <v>950</v>
      </c>
      <c r="D35" s="23">
        <f t="shared" ref="D35:O35" si="4">SUM(D28:D34)</f>
        <v>26.919999999999998</v>
      </c>
      <c r="E35" s="23">
        <f t="shared" si="4"/>
        <v>38.1</v>
      </c>
      <c r="F35" s="23">
        <f t="shared" si="4"/>
        <v>86.169999999999987</v>
      </c>
      <c r="G35" s="23">
        <f t="shared" si="4"/>
        <v>793.38</v>
      </c>
      <c r="H35" s="23">
        <f t="shared" si="4"/>
        <v>0.43099999999999999</v>
      </c>
      <c r="I35" s="23">
        <f t="shared" si="4"/>
        <v>15.219999999999999</v>
      </c>
      <c r="J35" s="23">
        <f t="shared" si="4"/>
        <v>0.3</v>
      </c>
      <c r="K35" s="23">
        <f t="shared" si="4"/>
        <v>8.7200000000000006</v>
      </c>
      <c r="L35" s="23">
        <f t="shared" si="4"/>
        <v>194.08</v>
      </c>
      <c r="M35" s="23">
        <f t="shared" si="4"/>
        <v>445.88</v>
      </c>
      <c r="N35" s="23">
        <f t="shared" si="4"/>
        <v>103.47</v>
      </c>
      <c r="O35" s="23">
        <f t="shared" si="4"/>
        <v>7.7899999999999991</v>
      </c>
    </row>
    <row r="36" spans="1:15" ht="15" thickBot="1" x14ac:dyDescent="0.35">
      <c r="A36" s="29"/>
      <c r="B36" s="30" t="s">
        <v>50</v>
      </c>
      <c r="C36" s="39"/>
      <c r="D36" s="32">
        <f t="shared" ref="D36:O36" si="5">D35+D26</f>
        <v>50.120000000000005</v>
      </c>
      <c r="E36" s="32">
        <f t="shared" si="5"/>
        <v>69.900000000000006</v>
      </c>
      <c r="F36" s="32">
        <f t="shared" si="5"/>
        <v>220.68999999999997</v>
      </c>
      <c r="G36" s="32">
        <f t="shared" si="5"/>
        <v>1709.17</v>
      </c>
      <c r="H36" s="32">
        <f t="shared" si="5"/>
        <v>0.85899999999999999</v>
      </c>
      <c r="I36" s="32">
        <f t="shared" si="5"/>
        <v>19.799999999999997</v>
      </c>
      <c r="J36" s="32">
        <f t="shared" si="5"/>
        <v>285.10000000000002</v>
      </c>
      <c r="K36" s="32">
        <f t="shared" si="5"/>
        <v>10.100000000000001</v>
      </c>
      <c r="L36" s="32">
        <f t="shared" si="5"/>
        <v>545.20000000000005</v>
      </c>
      <c r="M36" s="32">
        <f t="shared" si="5"/>
        <v>985.08</v>
      </c>
      <c r="N36" s="32">
        <f t="shared" si="5"/>
        <v>204.96</v>
      </c>
      <c r="O36" s="32">
        <f t="shared" si="5"/>
        <v>13.14</v>
      </c>
    </row>
    <row r="37" spans="1:15" x14ac:dyDescent="0.3">
      <c r="A37" s="8"/>
      <c r="B37" s="9" t="s">
        <v>51</v>
      </c>
      <c r="C37" s="10"/>
      <c r="D37" s="11"/>
      <c r="E37" s="11"/>
      <c r="F37" s="11"/>
      <c r="G37" s="11"/>
      <c r="H37" s="12"/>
      <c r="I37" s="11"/>
      <c r="J37" s="11"/>
      <c r="K37" s="11"/>
      <c r="L37" s="11"/>
      <c r="M37" s="11"/>
      <c r="N37" s="11"/>
      <c r="O37" s="13"/>
    </row>
    <row r="38" spans="1:15" ht="69" x14ac:dyDescent="0.3">
      <c r="A38" s="14">
        <v>3</v>
      </c>
      <c r="B38" s="15" t="s">
        <v>52</v>
      </c>
      <c r="C38" s="16" t="s">
        <v>53</v>
      </c>
      <c r="D38" s="17">
        <v>6.6</v>
      </c>
      <c r="E38" s="17">
        <v>9.74</v>
      </c>
      <c r="F38" s="17">
        <v>18.77</v>
      </c>
      <c r="G38" s="17">
        <v>183.01</v>
      </c>
      <c r="H38" s="18">
        <v>0.06</v>
      </c>
      <c r="I38" s="17">
        <v>0.24</v>
      </c>
      <c r="J38" s="17">
        <v>0.06</v>
      </c>
      <c r="K38" s="17">
        <v>0.7</v>
      </c>
      <c r="L38" s="17">
        <v>158.1</v>
      </c>
      <c r="M38" s="17">
        <v>107.7</v>
      </c>
      <c r="N38" s="17">
        <v>17.43</v>
      </c>
      <c r="O38" s="19">
        <v>0.74</v>
      </c>
    </row>
    <row r="39" spans="1:15" ht="69" x14ac:dyDescent="0.3">
      <c r="A39" s="14">
        <v>182</v>
      </c>
      <c r="B39" s="15" t="s">
        <v>54</v>
      </c>
      <c r="C39" s="16" t="s">
        <v>55</v>
      </c>
      <c r="D39" s="17">
        <v>4.53</v>
      </c>
      <c r="E39" s="17">
        <v>4.3600000000000003</v>
      </c>
      <c r="F39" s="17">
        <v>31.76</v>
      </c>
      <c r="G39" s="17">
        <v>185.74</v>
      </c>
      <c r="H39" s="18">
        <v>0.06</v>
      </c>
      <c r="I39" s="17">
        <v>1.17</v>
      </c>
      <c r="J39" s="17">
        <v>18</v>
      </c>
      <c r="K39" s="17">
        <v>0.17</v>
      </c>
      <c r="L39" s="17">
        <v>130.29</v>
      </c>
      <c r="M39" s="17">
        <v>138.13999999999999</v>
      </c>
      <c r="N39" s="17">
        <v>31.12</v>
      </c>
      <c r="O39" s="19">
        <v>0.5</v>
      </c>
    </row>
    <row r="40" spans="1:15" x14ac:dyDescent="0.3">
      <c r="A40" s="14">
        <v>378</v>
      </c>
      <c r="B40" s="15" t="s">
        <v>56</v>
      </c>
      <c r="C40" s="16">
        <v>200</v>
      </c>
      <c r="D40" s="17">
        <v>1.52</v>
      </c>
      <c r="E40" s="17">
        <v>1.35</v>
      </c>
      <c r="F40" s="17">
        <v>15.9</v>
      </c>
      <c r="G40" s="17">
        <v>81</v>
      </c>
      <c r="H40" s="18">
        <v>0.03</v>
      </c>
      <c r="I40" s="17">
        <v>0.3</v>
      </c>
      <c r="J40" s="17">
        <v>135</v>
      </c>
      <c r="K40" s="17">
        <v>0.1</v>
      </c>
      <c r="L40" s="17">
        <v>83.3</v>
      </c>
      <c r="M40" s="17">
        <v>56.5</v>
      </c>
      <c r="N40" s="17">
        <v>8.5</v>
      </c>
      <c r="O40" s="19">
        <v>0.46</v>
      </c>
    </row>
    <row r="41" spans="1:15" x14ac:dyDescent="0.3">
      <c r="A41" s="14" t="s">
        <v>24</v>
      </c>
      <c r="B41" s="15" t="s">
        <v>42</v>
      </c>
      <c r="C41" s="16">
        <v>30</v>
      </c>
      <c r="D41" s="17">
        <v>2.2799999999999998</v>
      </c>
      <c r="E41" s="17">
        <v>0.27</v>
      </c>
      <c r="F41" s="17">
        <v>14.07</v>
      </c>
      <c r="G41" s="17">
        <v>69</v>
      </c>
      <c r="H41" s="18">
        <v>4.8000000000000001E-2</v>
      </c>
      <c r="I41" s="17" t="s">
        <v>24</v>
      </c>
      <c r="J41" s="17" t="s">
        <v>24</v>
      </c>
      <c r="K41" s="17">
        <v>0.59</v>
      </c>
      <c r="L41" s="17">
        <v>6.9</v>
      </c>
      <c r="M41" s="17">
        <v>25.2</v>
      </c>
      <c r="N41" s="17">
        <v>9.9</v>
      </c>
      <c r="O41" s="19">
        <v>0.56999999999999995</v>
      </c>
    </row>
    <row r="42" spans="1:15" x14ac:dyDescent="0.3">
      <c r="A42" s="14"/>
      <c r="B42" s="15"/>
      <c r="C42" s="16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9"/>
    </row>
    <row r="43" spans="1:15" x14ac:dyDescent="0.3">
      <c r="A43" s="14"/>
      <c r="B43" s="27" t="s">
        <v>27</v>
      </c>
      <c r="C43" s="28">
        <v>550</v>
      </c>
      <c r="D43" s="23">
        <f t="shared" ref="D43:O43" si="6">SUM(D38:D41)</f>
        <v>14.929999999999998</v>
      </c>
      <c r="E43" s="23">
        <f t="shared" si="6"/>
        <v>15.72</v>
      </c>
      <c r="F43" s="23">
        <f t="shared" si="6"/>
        <v>80.5</v>
      </c>
      <c r="G43" s="23">
        <f t="shared" si="6"/>
        <v>518.75</v>
      </c>
      <c r="H43" s="23">
        <f t="shared" si="6"/>
        <v>0.19800000000000001</v>
      </c>
      <c r="I43" s="23">
        <f t="shared" si="6"/>
        <v>1.71</v>
      </c>
      <c r="J43" s="23">
        <f t="shared" si="6"/>
        <v>153.06</v>
      </c>
      <c r="K43" s="23">
        <f t="shared" si="6"/>
        <v>1.56</v>
      </c>
      <c r="L43" s="23">
        <f t="shared" si="6"/>
        <v>378.59</v>
      </c>
      <c r="M43" s="23">
        <f t="shared" si="6"/>
        <v>327.53999999999996</v>
      </c>
      <c r="N43" s="23">
        <f t="shared" si="6"/>
        <v>66.95</v>
      </c>
      <c r="O43" s="23">
        <f t="shared" si="6"/>
        <v>2.27</v>
      </c>
    </row>
    <row r="44" spans="1:15" x14ac:dyDescent="0.3">
      <c r="A44" s="14"/>
      <c r="B44" s="24" t="s">
        <v>57</v>
      </c>
      <c r="C44" s="16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9"/>
    </row>
    <row r="45" spans="1:15" ht="27.6" x14ac:dyDescent="0.3">
      <c r="A45" s="14">
        <v>71</v>
      </c>
      <c r="B45" s="15" t="s">
        <v>29</v>
      </c>
      <c r="C45" s="16">
        <v>60</v>
      </c>
      <c r="D45" s="17">
        <v>0.35</v>
      </c>
      <c r="E45" s="17">
        <v>0.05</v>
      </c>
      <c r="F45" s="17">
        <v>0.95</v>
      </c>
      <c r="G45" s="17">
        <v>6</v>
      </c>
      <c r="H45" s="18">
        <v>0.02</v>
      </c>
      <c r="I45" s="17">
        <v>2.4500000000000002</v>
      </c>
      <c r="J45" s="17"/>
      <c r="K45" s="17">
        <v>0.01</v>
      </c>
      <c r="L45" s="17">
        <v>8.5</v>
      </c>
      <c r="M45" s="17">
        <v>15</v>
      </c>
      <c r="N45" s="17">
        <v>7</v>
      </c>
      <c r="O45" s="19">
        <v>0.25</v>
      </c>
    </row>
    <row r="46" spans="1:15" ht="27.6" x14ac:dyDescent="0.3">
      <c r="A46" s="14">
        <v>102</v>
      </c>
      <c r="B46" s="15" t="s">
        <v>58</v>
      </c>
      <c r="C46" s="16">
        <v>200</v>
      </c>
      <c r="D46" s="17">
        <v>4.3899999999999997</v>
      </c>
      <c r="E46" s="17">
        <v>4.21</v>
      </c>
      <c r="F46" s="17">
        <v>13.2</v>
      </c>
      <c r="G46" s="17">
        <v>118.6</v>
      </c>
      <c r="H46" s="18">
        <v>0.11700000000000001</v>
      </c>
      <c r="I46" s="17">
        <v>8.42</v>
      </c>
      <c r="J46" s="17" t="s">
        <v>24</v>
      </c>
      <c r="K46" s="17">
        <v>2.93</v>
      </c>
      <c r="L46" s="17">
        <v>26.9</v>
      </c>
      <c r="M46" s="17">
        <v>77.540000000000006</v>
      </c>
      <c r="N46" s="17">
        <v>28.04</v>
      </c>
      <c r="O46" s="19">
        <v>1.42</v>
      </c>
    </row>
    <row r="47" spans="1:15" ht="41.4" x14ac:dyDescent="0.3">
      <c r="A47" s="40">
        <v>279</v>
      </c>
      <c r="B47" s="41" t="s">
        <v>59</v>
      </c>
      <c r="C47" s="40" t="s">
        <v>32</v>
      </c>
      <c r="D47" s="40">
        <v>8.82</v>
      </c>
      <c r="E47" s="40">
        <v>9.8000000000000007</v>
      </c>
      <c r="F47" s="40">
        <v>11.16</v>
      </c>
      <c r="G47" s="40">
        <v>167.82</v>
      </c>
      <c r="H47" s="40">
        <v>0.06</v>
      </c>
      <c r="I47" s="40">
        <v>0.48</v>
      </c>
      <c r="J47" s="40">
        <v>39</v>
      </c>
      <c r="K47" s="40">
        <v>4.3600000000000003</v>
      </c>
      <c r="L47" s="40">
        <v>27.95</v>
      </c>
      <c r="M47" s="40">
        <v>98.26</v>
      </c>
      <c r="N47" s="40">
        <v>19.5</v>
      </c>
      <c r="O47" s="40">
        <v>0.81</v>
      </c>
    </row>
    <row r="48" spans="1:15" ht="27.6" x14ac:dyDescent="0.3">
      <c r="A48" s="40">
        <v>171</v>
      </c>
      <c r="B48" s="41" t="s">
        <v>60</v>
      </c>
      <c r="C48" s="40">
        <v>180</v>
      </c>
      <c r="D48" s="40">
        <v>8.85</v>
      </c>
      <c r="E48" s="40">
        <v>9.56</v>
      </c>
      <c r="F48" s="40">
        <v>39.86</v>
      </c>
      <c r="G48" s="40">
        <v>280</v>
      </c>
      <c r="H48" s="40">
        <v>0.21</v>
      </c>
      <c r="I48" s="40">
        <v>0</v>
      </c>
      <c r="J48" s="40">
        <v>40</v>
      </c>
      <c r="K48" s="40">
        <v>3.6</v>
      </c>
      <c r="L48" s="40">
        <v>26.39</v>
      </c>
      <c r="M48" s="40">
        <v>210.35</v>
      </c>
      <c r="N48" s="40">
        <v>140.5</v>
      </c>
      <c r="O48" s="40">
        <v>4.7300000000000004</v>
      </c>
    </row>
    <row r="49" spans="1:15" x14ac:dyDescent="0.3">
      <c r="A49" s="14">
        <v>342</v>
      </c>
      <c r="B49" s="15" t="s">
        <v>34</v>
      </c>
      <c r="C49" s="16">
        <v>200</v>
      </c>
      <c r="D49" s="17">
        <v>0.16</v>
      </c>
      <c r="E49" s="17">
        <v>0.16</v>
      </c>
      <c r="F49" s="17">
        <v>27.9</v>
      </c>
      <c r="G49" s="17">
        <v>114.6</v>
      </c>
      <c r="H49" s="18">
        <v>0.01</v>
      </c>
      <c r="I49" s="17">
        <v>3.6</v>
      </c>
      <c r="J49" s="17" t="s">
        <v>24</v>
      </c>
      <c r="K49" s="17" t="s">
        <v>24</v>
      </c>
      <c r="L49" s="17">
        <v>6.2</v>
      </c>
      <c r="M49" s="17">
        <v>3.96</v>
      </c>
      <c r="N49" s="17">
        <v>3.24</v>
      </c>
      <c r="O49" s="19">
        <v>0.85</v>
      </c>
    </row>
    <row r="50" spans="1:15" x14ac:dyDescent="0.3">
      <c r="A50" s="14"/>
      <c r="B50" s="15" t="s">
        <v>25</v>
      </c>
      <c r="C50" s="16">
        <v>70</v>
      </c>
      <c r="D50" s="17">
        <v>4.63</v>
      </c>
      <c r="E50" s="17">
        <v>0.46</v>
      </c>
      <c r="F50" s="17">
        <v>32.69</v>
      </c>
      <c r="G50" s="17">
        <v>157.08000000000001</v>
      </c>
      <c r="H50" s="18">
        <v>9.6000000000000002E-2</v>
      </c>
      <c r="I50" s="17" t="s">
        <v>24</v>
      </c>
      <c r="J50" s="17" t="s">
        <v>24</v>
      </c>
      <c r="K50" s="17">
        <v>1.18</v>
      </c>
      <c r="L50" s="17">
        <v>13.8</v>
      </c>
      <c r="M50" s="17">
        <v>50.2</v>
      </c>
      <c r="N50" s="17">
        <v>19.8</v>
      </c>
      <c r="O50" s="19">
        <v>1.1399999999999999</v>
      </c>
    </row>
    <row r="51" spans="1:15" x14ac:dyDescent="0.3">
      <c r="A51" s="14"/>
      <c r="B51" s="15" t="s">
        <v>35</v>
      </c>
      <c r="C51" s="16">
        <v>40</v>
      </c>
      <c r="D51" s="17">
        <v>2.64</v>
      </c>
      <c r="E51" s="17">
        <v>0.48</v>
      </c>
      <c r="F51" s="17">
        <v>14.12</v>
      </c>
      <c r="G51" s="17">
        <v>72</v>
      </c>
      <c r="H51" s="18">
        <v>9.1999999999999998E-2</v>
      </c>
      <c r="I51" s="17"/>
      <c r="J51" s="17"/>
      <c r="K51" s="17">
        <v>1.32</v>
      </c>
      <c r="L51" s="17">
        <v>11.2</v>
      </c>
      <c r="M51" s="17">
        <v>54</v>
      </c>
      <c r="N51" s="17">
        <v>27</v>
      </c>
      <c r="O51" s="19">
        <v>1.44</v>
      </c>
    </row>
    <row r="52" spans="1:15" x14ac:dyDescent="0.3">
      <c r="A52" s="26"/>
      <c r="B52" s="27" t="s">
        <v>27</v>
      </c>
      <c r="C52" s="28">
        <v>890</v>
      </c>
      <c r="D52" s="23">
        <f t="shared" ref="D52:O52" si="7">SUM(D45:D51)</f>
        <v>29.839999999999996</v>
      </c>
      <c r="E52" s="23">
        <f t="shared" si="7"/>
        <v>24.720000000000002</v>
      </c>
      <c r="F52" s="23">
        <f t="shared" si="7"/>
        <v>139.88</v>
      </c>
      <c r="G52" s="23">
        <f t="shared" si="7"/>
        <v>916.1</v>
      </c>
      <c r="H52" s="23">
        <f t="shared" si="7"/>
        <v>0.60499999999999998</v>
      </c>
      <c r="I52" s="23">
        <f t="shared" si="7"/>
        <v>14.950000000000001</v>
      </c>
      <c r="J52" s="23">
        <f t="shared" si="7"/>
        <v>79</v>
      </c>
      <c r="K52" s="23">
        <f t="shared" si="7"/>
        <v>13.4</v>
      </c>
      <c r="L52" s="23">
        <f t="shared" si="7"/>
        <v>120.94</v>
      </c>
      <c r="M52" s="23">
        <f t="shared" si="7"/>
        <v>509.30999999999995</v>
      </c>
      <c r="N52" s="23">
        <f t="shared" si="7"/>
        <v>245.08</v>
      </c>
      <c r="O52" s="23">
        <f t="shared" si="7"/>
        <v>10.64</v>
      </c>
    </row>
    <row r="53" spans="1:15" ht="15" thickBot="1" x14ac:dyDescent="0.35">
      <c r="A53" s="29"/>
      <c r="B53" s="30" t="s">
        <v>36</v>
      </c>
      <c r="C53" s="39"/>
      <c r="D53" s="32">
        <f t="shared" ref="D53:O53" si="8">D52+D43</f>
        <v>44.769999999999996</v>
      </c>
      <c r="E53" s="32">
        <f t="shared" si="8"/>
        <v>40.440000000000005</v>
      </c>
      <c r="F53" s="32">
        <f t="shared" si="8"/>
        <v>220.38</v>
      </c>
      <c r="G53" s="32">
        <f t="shared" si="8"/>
        <v>1434.85</v>
      </c>
      <c r="H53" s="32">
        <f t="shared" si="8"/>
        <v>0.80299999999999994</v>
      </c>
      <c r="I53" s="32">
        <f t="shared" si="8"/>
        <v>16.66</v>
      </c>
      <c r="J53" s="32">
        <f t="shared" si="8"/>
        <v>232.06</v>
      </c>
      <c r="K53" s="32">
        <f t="shared" si="8"/>
        <v>14.96</v>
      </c>
      <c r="L53" s="32">
        <f t="shared" si="8"/>
        <v>499.53</v>
      </c>
      <c r="M53" s="32">
        <f t="shared" si="8"/>
        <v>836.84999999999991</v>
      </c>
      <c r="N53" s="32">
        <f t="shared" si="8"/>
        <v>312.03000000000003</v>
      </c>
      <c r="O53" s="32">
        <f t="shared" si="8"/>
        <v>12.91</v>
      </c>
    </row>
    <row r="54" spans="1:15" x14ac:dyDescent="0.3">
      <c r="A54" s="8"/>
      <c r="B54" s="9" t="s">
        <v>61</v>
      </c>
      <c r="C54" s="10"/>
      <c r="D54" s="11"/>
      <c r="E54" s="11"/>
      <c r="F54" s="11"/>
      <c r="G54" s="11"/>
      <c r="H54" s="12"/>
      <c r="I54" s="11"/>
      <c r="J54" s="11"/>
      <c r="K54" s="11"/>
      <c r="L54" s="11"/>
      <c r="M54" s="11"/>
      <c r="N54" s="11"/>
      <c r="O54" s="13"/>
    </row>
    <row r="55" spans="1:15" ht="55.2" x14ac:dyDescent="0.3">
      <c r="A55" s="14">
        <v>218</v>
      </c>
      <c r="B55" s="15" t="s">
        <v>62</v>
      </c>
      <c r="C55" s="16" t="s">
        <v>63</v>
      </c>
      <c r="D55" s="17">
        <v>22.3</v>
      </c>
      <c r="E55" s="17">
        <v>16</v>
      </c>
      <c r="F55" s="17">
        <v>20.74</v>
      </c>
      <c r="G55" s="17">
        <v>319.5</v>
      </c>
      <c r="H55" s="18">
        <v>9.7000000000000003E-2</v>
      </c>
      <c r="I55" s="17">
        <v>0.63500000000000001</v>
      </c>
      <c r="J55" s="17">
        <v>0.11799999999999999</v>
      </c>
      <c r="K55" s="17">
        <v>2.3159999999999998</v>
      </c>
      <c r="L55" s="17">
        <v>374.4</v>
      </c>
      <c r="M55" s="17">
        <v>339.3</v>
      </c>
      <c r="N55" s="17">
        <v>34.67</v>
      </c>
      <c r="O55" s="19">
        <v>0.84</v>
      </c>
    </row>
    <row r="56" spans="1:15" x14ac:dyDescent="0.3">
      <c r="A56" s="14">
        <v>382</v>
      </c>
      <c r="B56" s="15" t="s">
        <v>41</v>
      </c>
      <c r="C56" s="16">
        <v>200</v>
      </c>
      <c r="D56" s="17">
        <v>3.87</v>
      </c>
      <c r="E56" s="17">
        <v>3.48</v>
      </c>
      <c r="F56" s="17">
        <v>22.9</v>
      </c>
      <c r="G56" s="17">
        <v>134.79</v>
      </c>
      <c r="H56" s="18">
        <v>0.22</v>
      </c>
      <c r="I56" s="17">
        <v>0.73</v>
      </c>
      <c r="J56" s="17">
        <v>40.799999999999997</v>
      </c>
      <c r="K56" s="17">
        <v>0.3</v>
      </c>
      <c r="L56" s="17">
        <v>209.72</v>
      </c>
      <c r="M56" s="17">
        <v>256.39999999999998</v>
      </c>
      <c r="N56" s="17">
        <v>54.39</v>
      </c>
      <c r="O56" s="19">
        <v>1.93</v>
      </c>
    </row>
    <row r="57" spans="1:15" x14ac:dyDescent="0.3">
      <c r="A57" s="14" t="s">
        <v>24</v>
      </c>
      <c r="B57" s="15" t="s">
        <v>42</v>
      </c>
      <c r="C57" s="16">
        <v>30</v>
      </c>
      <c r="D57" s="17">
        <v>2.2799999999999998</v>
      </c>
      <c r="E57" s="17">
        <v>0.27</v>
      </c>
      <c r="F57" s="17">
        <v>14.07</v>
      </c>
      <c r="G57" s="17">
        <v>69</v>
      </c>
      <c r="H57" s="18">
        <v>4.8000000000000001E-2</v>
      </c>
      <c r="I57" s="17" t="s">
        <v>24</v>
      </c>
      <c r="J57" s="17" t="s">
        <v>24</v>
      </c>
      <c r="K57" s="17">
        <v>0.59</v>
      </c>
      <c r="L57" s="17">
        <v>6.9</v>
      </c>
      <c r="M57" s="17">
        <v>25.2</v>
      </c>
      <c r="N57" s="17">
        <v>9.9</v>
      </c>
      <c r="O57" s="19">
        <v>0.56999999999999995</v>
      </c>
    </row>
    <row r="58" spans="1:15" ht="27.6" x14ac:dyDescent="0.3">
      <c r="A58" s="14">
        <v>338</v>
      </c>
      <c r="B58" s="15" t="s">
        <v>64</v>
      </c>
      <c r="C58" s="16">
        <v>150</v>
      </c>
      <c r="D58" s="17">
        <v>0.6</v>
      </c>
      <c r="E58" s="17">
        <v>0.6</v>
      </c>
      <c r="F58" s="17">
        <v>14.7</v>
      </c>
      <c r="G58" s="17">
        <v>67.62</v>
      </c>
      <c r="H58" s="18">
        <v>0.03</v>
      </c>
      <c r="I58" s="17">
        <v>10</v>
      </c>
      <c r="J58" s="17" t="s">
        <v>24</v>
      </c>
      <c r="K58" s="17" t="s">
        <v>24</v>
      </c>
      <c r="L58" s="17">
        <v>16</v>
      </c>
      <c r="M58" s="17">
        <v>11</v>
      </c>
      <c r="N58" s="17">
        <v>9</v>
      </c>
      <c r="O58" s="19">
        <v>2.2000000000000002</v>
      </c>
    </row>
    <row r="59" spans="1:15" x14ac:dyDescent="0.3">
      <c r="A59" s="26"/>
      <c r="B59" s="27" t="s">
        <v>27</v>
      </c>
      <c r="C59" s="28">
        <v>538</v>
      </c>
      <c r="D59" s="23">
        <f>SUM(D55:D58)</f>
        <v>29.050000000000004</v>
      </c>
      <c r="E59" s="23">
        <f t="shared" ref="E59:O59" si="9">SUM(E55:E58)</f>
        <v>20.350000000000001</v>
      </c>
      <c r="F59" s="23">
        <f t="shared" si="9"/>
        <v>72.41</v>
      </c>
      <c r="G59" s="23">
        <f t="shared" si="9"/>
        <v>590.91</v>
      </c>
      <c r="H59" s="23">
        <f t="shared" si="9"/>
        <v>0.39500000000000002</v>
      </c>
      <c r="I59" s="23">
        <f t="shared" si="9"/>
        <v>11.365</v>
      </c>
      <c r="J59" s="23">
        <f t="shared" si="9"/>
        <v>40.917999999999999</v>
      </c>
      <c r="K59" s="23">
        <f t="shared" si="9"/>
        <v>3.2059999999999995</v>
      </c>
      <c r="L59" s="23">
        <f t="shared" si="9"/>
        <v>607.02</v>
      </c>
      <c r="M59" s="23">
        <f t="shared" si="9"/>
        <v>631.90000000000009</v>
      </c>
      <c r="N59" s="23">
        <f t="shared" si="9"/>
        <v>107.96000000000001</v>
      </c>
      <c r="O59" s="23">
        <f t="shared" si="9"/>
        <v>5.54</v>
      </c>
    </row>
    <row r="60" spans="1:15" x14ac:dyDescent="0.3">
      <c r="A60" s="14"/>
      <c r="B60" s="24" t="s">
        <v>65</v>
      </c>
      <c r="C60" s="16"/>
      <c r="D60" s="17"/>
      <c r="E60" s="17"/>
      <c r="F60" s="17"/>
      <c r="G60" s="17"/>
      <c r="H60" s="42"/>
      <c r="I60" s="43"/>
      <c r="J60" s="43"/>
      <c r="K60" s="43"/>
      <c r="L60" s="43"/>
      <c r="M60" s="43"/>
      <c r="N60" s="43"/>
      <c r="O60" s="44"/>
    </row>
    <row r="61" spans="1:15" ht="27.6" x14ac:dyDescent="0.3">
      <c r="A61" s="14">
        <v>71</v>
      </c>
      <c r="B61" s="15" t="s">
        <v>38</v>
      </c>
      <c r="C61" s="16">
        <v>60</v>
      </c>
      <c r="D61" s="17">
        <v>0.35</v>
      </c>
      <c r="E61" s="17">
        <v>0.05</v>
      </c>
      <c r="F61" s="17">
        <v>0.95</v>
      </c>
      <c r="G61" s="17">
        <v>6</v>
      </c>
      <c r="H61" s="18">
        <v>0.02</v>
      </c>
      <c r="I61" s="17">
        <v>2.4500000000000002</v>
      </c>
      <c r="J61" s="17"/>
      <c r="K61" s="17">
        <v>0.01</v>
      </c>
      <c r="L61" s="17">
        <v>8.5</v>
      </c>
      <c r="M61" s="17">
        <v>15</v>
      </c>
      <c r="N61" s="17">
        <v>7</v>
      </c>
      <c r="O61" s="19">
        <v>0.25</v>
      </c>
    </row>
    <row r="62" spans="1:15" ht="27.6" x14ac:dyDescent="0.3">
      <c r="A62" s="14">
        <v>96</v>
      </c>
      <c r="B62" s="15" t="s">
        <v>66</v>
      </c>
      <c r="C62" s="16">
        <v>200</v>
      </c>
      <c r="D62" s="17">
        <v>1.84</v>
      </c>
      <c r="E62" s="17">
        <v>4.45</v>
      </c>
      <c r="F62" s="17">
        <v>12.47</v>
      </c>
      <c r="G62" s="25">
        <v>98.83</v>
      </c>
      <c r="H62" s="17">
        <v>0.12</v>
      </c>
      <c r="I62" s="17">
        <v>2.73</v>
      </c>
      <c r="J62" s="17">
        <v>3.2000000000000001E-2</v>
      </c>
      <c r="K62" s="17">
        <v>3.77</v>
      </c>
      <c r="L62" s="17">
        <v>44.16</v>
      </c>
      <c r="M62" s="17">
        <v>229.2</v>
      </c>
      <c r="N62" s="17">
        <v>52.96</v>
      </c>
      <c r="O62" s="19">
        <v>1.27</v>
      </c>
    </row>
    <row r="63" spans="1:15" ht="41.4" x14ac:dyDescent="0.3">
      <c r="A63" s="14">
        <v>294</v>
      </c>
      <c r="B63" s="15" t="s">
        <v>67</v>
      </c>
      <c r="C63" s="16" t="s">
        <v>68</v>
      </c>
      <c r="D63" s="17">
        <v>11.8</v>
      </c>
      <c r="E63" s="17">
        <v>22.7</v>
      </c>
      <c r="F63" s="17">
        <v>11.9</v>
      </c>
      <c r="G63" s="17">
        <v>299.8</v>
      </c>
      <c r="H63" s="37">
        <v>7.1999999999999995E-2</v>
      </c>
      <c r="I63" s="36" t="s">
        <v>24</v>
      </c>
      <c r="J63" s="36">
        <v>3.0000000000000001E-3</v>
      </c>
      <c r="K63" s="36">
        <v>2.2200000000000002</v>
      </c>
      <c r="L63" s="36">
        <v>12.85</v>
      </c>
      <c r="M63" s="36">
        <v>154.5</v>
      </c>
      <c r="N63" s="36">
        <v>22.53</v>
      </c>
      <c r="O63" s="38">
        <v>2.33</v>
      </c>
    </row>
    <row r="64" spans="1:15" ht="27.6" x14ac:dyDescent="0.3">
      <c r="A64" s="14">
        <v>309</v>
      </c>
      <c r="B64" s="15" t="s">
        <v>69</v>
      </c>
      <c r="C64" s="16">
        <v>180</v>
      </c>
      <c r="D64" s="17">
        <v>5.3</v>
      </c>
      <c r="E64" s="17">
        <v>4.9000000000000004</v>
      </c>
      <c r="F64" s="17">
        <v>28.6</v>
      </c>
      <c r="G64" s="17">
        <v>179</v>
      </c>
      <c r="H64" s="18">
        <v>0.08</v>
      </c>
      <c r="I64" s="17" t="s">
        <v>24</v>
      </c>
      <c r="J64" s="17">
        <v>0.02</v>
      </c>
      <c r="K64" s="17">
        <v>0.97</v>
      </c>
      <c r="L64" s="17">
        <v>9.8699999999999992</v>
      </c>
      <c r="M64" s="17">
        <v>41.36</v>
      </c>
      <c r="N64" s="17">
        <v>7.36</v>
      </c>
      <c r="O64" s="19">
        <v>0.75</v>
      </c>
    </row>
    <row r="65" spans="1:15" x14ac:dyDescent="0.3">
      <c r="A65" s="14">
        <v>342</v>
      </c>
      <c r="B65" s="15" t="s">
        <v>34</v>
      </c>
      <c r="C65" s="45">
        <v>200</v>
      </c>
      <c r="D65" s="17">
        <v>0.16</v>
      </c>
      <c r="E65" s="17" t="s">
        <v>24</v>
      </c>
      <c r="F65" s="17">
        <v>29</v>
      </c>
      <c r="G65" s="17">
        <v>116</v>
      </c>
      <c r="H65" s="18">
        <v>0.01</v>
      </c>
      <c r="I65" s="17">
        <v>3.6</v>
      </c>
      <c r="J65" s="17" t="s">
        <v>24</v>
      </c>
      <c r="K65" s="17" t="s">
        <v>24</v>
      </c>
      <c r="L65" s="17">
        <v>6.2</v>
      </c>
      <c r="M65" s="17">
        <v>3.96</v>
      </c>
      <c r="N65" s="17">
        <v>3.24</v>
      </c>
      <c r="O65" s="19">
        <v>0.85</v>
      </c>
    </row>
    <row r="66" spans="1:15" x14ac:dyDescent="0.3">
      <c r="A66" s="14"/>
      <c r="B66" s="15" t="s">
        <v>42</v>
      </c>
      <c r="C66" s="16">
        <v>70</v>
      </c>
      <c r="D66" s="17">
        <v>4.63</v>
      </c>
      <c r="E66" s="17">
        <v>0.46</v>
      </c>
      <c r="F66" s="17">
        <v>32.69</v>
      </c>
      <c r="G66" s="17">
        <v>157.08000000000001</v>
      </c>
      <c r="H66" s="18">
        <v>9.6000000000000002E-2</v>
      </c>
      <c r="I66" s="17" t="s">
        <v>24</v>
      </c>
      <c r="J66" s="17" t="s">
        <v>24</v>
      </c>
      <c r="K66" s="17">
        <v>1.18</v>
      </c>
      <c r="L66" s="17">
        <v>13.8</v>
      </c>
      <c r="M66" s="17">
        <v>50.2</v>
      </c>
      <c r="N66" s="17">
        <v>19.8</v>
      </c>
      <c r="O66" s="19">
        <v>1.1399999999999999</v>
      </c>
    </row>
    <row r="67" spans="1:15" x14ac:dyDescent="0.3">
      <c r="A67" s="14"/>
      <c r="B67" s="15" t="s">
        <v>35</v>
      </c>
      <c r="C67" s="16">
        <v>50</v>
      </c>
      <c r="D67" s="17">
        <v>3.3</v>
      </c>
      <c r="E67" s="17">
        <v>0.6</v>
      </c>
      <c r="F67" s="17">
        <v>21.18</v>
      </c>
      <c r="G67" s="17">
        <v>90</v>
      </c>
      <c r="H67" s="18">
        <v>0.115</v>
      </c>
      <c r="I67" s="17" t="s">
        <v>24</v>
      </c>
      <c r="J67" s="17" t="s">
        <v>24</v>
      </c>
      <c r="K67" s="17">
        <v>1.65</v>
      </c>
      <c r="L67" s="17">
        <v>14</v>
      </c>
      <c r="M67" s="17">
        <v>67.5</v>
      </c>
      <c r="N67" s="17">
        <v>27</v>
      </c>
      <c r="O67" s="19">
        <v>1.8</v>
      </c>
    </row>
    <row r="68" spans="1:15" x14ac:dyDescent="0.3">
      <c r="A68" s="26"/>
      <c r="B68" s="27" t="s">
        <v>27</v>
      </c>
      <c r="C68" s="28">
        <v>790</v>
      </c>
      <c r="D68" s="23">
        <f>SUM(D61:D67)</f>
        <v>27.38</v>
      </c>
      <c r="E68" s="23">
        <f t="shared" ref="E68:O68" si="10">SUM(E61:E67)</f>
        <v>33.160000000000004</v>
      </c>
      <c r="F68" s="23">
        <f t="shared" si="10"/>
        <v>136.79</v>
      </c>
      <c r="G68" s="23">
        <f t="shared" si="10"/>
        <v>946.71</v>
      </c>
      <c r="H68" s="23">
        <f t="shared" si="10"/>
        <v>0.51300000000000001</v>
      </c>
      <c r="I68" s="23">
        <f t="shared" si="10"/>
        <v>8.7799999999999994</v>
      </c>
      <c r="J68" s="23">
        <f t="shared" si="10"/>
        <v>5.5000000000000007E-2</v>
      </c>
      <c r="K68" s="23">
        <f t="shared" si="10"/>
        <v>9.8000000000000007</v>
      </c>
      <c r="L68" s="23">
        <f t="shared" si="10"/>
        <v>109.38</v>
      </c>
      <c r="M68" s="23">
        <f t="shared" si="10"/>
        <v>561.72</v>
      </c>
      <c r="N68" s="23">
        <f t="shared" si="10"/>
        <v>139.88999999999999</v>
      </c>
      <c r="O68" s="23">
        <f t="shared" si="10"/>
        <v>8.3899999999999988</v>
      </c>
    </row>
    <row r="69" spans="1:15" ht="15" thickBot="1" x14ac:dyDescent="0.35">
      <c r="A69" s="29"/>
      <c r="B69" s="30" t="s">
        <v>36</v>
      </c>
      <c r="C69" s="31"/>
      <c r="D69" s="32">
        <f>D68+D59</f>
        <v>56.430000000000007</v>
      </c>
      <c r="E69" s="32">
        <f t="shared" ref="E69:O69" si="11">E68+E59</f>
        <v>53.510000000000005</v>
      </c>
      <c r="F69" s="32">
        <f t="shared" si="11"/>
        <v>209.2</v>
      </c>
      <c r="G69" s="32">
        <f t="shared" si="11"/>
        <v>1537.62</v>
      </c>
      <c r="H69" s="32">
        <f t="shared" si="11"/>
        <v>0.90800000000000003</v>
      </c>
      <c r="I69" s="32">
        <f t="shared" si="11"/>
        <v>20.145</v>
      </c>
      <c r="J69" s="32">
        <f t="shared" si="11"/>
        <v>40.972999999999999</v>
      </c>
      <c r="K69" s="32">
        <f t="shared" si="11"/>
        <v>13.006</v>
      </c>
      <c r="L69" s="32">
        <f t="shared" si="11"/>
        <v>716.4</v>
      </c>
      <c r="M69" s="32">
        <f t="shared" si="11"/>
        <v>1193.6200000000001</v>
      </c>
      <c r="N69" s="32">
        <f t="shared" si="11"/>
        <v>247.85</v>
      </c>
      <c r="O69" s="32">
        <f t="shared" si="11"/>
        <v>13.93</v>
      </c>
    </row>
    <row r="70" spans="1:15" x14ac:dyDescent="0.3">
      <c r="A70" s="8"/>
      <c r="B70" s="9" t="s">
        <v>70</v>
      </c>
      <c r="C70" s="10"/>
      <c r="D70" s="11"/>
      <c r="E70" s="11"/>
      <c r="F70" s="11"/>
      <c r="G70" s="11"/>
      <c r="H70" s="12"/>
      <c r="I70" s="11"/>
      <c r="J70" s="11"/>
      <c r="K70" s="11"/>
      <c r="L70" s="11"/>
      <c r="M70" s="11"/>
      <c r="N70" s="11"/>
      <c r="O70" s="13"/>
    </row>
    <row r="71" spans="1:15" ht="69" x14ac:dyDescent="0.3">
      <c r="A71" s="14">
        <v>3</v>
      </c>
      <c r="B71" s="15" t="s">
        <v>52</v>
      </c>
      <c r="C71" s="16" t="s">
        <v>53</v>
      </c>
      <c r="D71" s="17">
        <v>6.6</v>
      </c>
      <c r="E71" s="17">
        <v>9.74</v>
      </c>
      <c r="F71" s="17">
        <v>18.77</v>
      </c>
      <c r="G71" s="17">
        <v>183.01</v>
      </c>
      <c r="H71" s="18">
        <v>0.06</v>
      </c>
      <c r="I71" s="17">
        <v>0.24</v>
      </c>
      <c r="J71" s="17">
        <v>0.06</v>
      </c>
      <c r="K71" s="17">
        <v>0.7</v>
      </c>
      <c r="L71" s="17">
        <v>158.1</v>
      </c>
      <c r="M71" s="17">
        <v>107.7</v>
      </c>
      <c r="N71" s="17">
        <v>17.43</v>
      </c>
      <c r="O71" s="19">
        <v>0.74</v>
      </c>
    </row>
    <row r="72" spans="1:15" x14ac:dyDescent="0.3">
      <c r="A72" s="14" t="s">
        <v>24</v>
      </c>
      <c r="B72" s="15" t="s">
        <v>71</v>
      </c>
      <c r="C72" s="16">
        <v>90</v>
      </c>
      <c r="D72" s="17">
        <v>4.5999999999999996</v>
      </c>
      <c r="E72" s="17">
        <v>11.2</v>
      </c>
      <c r="F72" s="17">
        <v>25</v>
      </c>
      <c r="G72" s="17">
        <v>219</v>
      </c>
      <c r="H72" s="18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9">
        <v>0</v>
      </c>
    </row>
    <row r="73" spans="1:15" x14ac:dyDescent="0.3">
      <c r="A73" s="14">
        <v>378</v>
      </c>
      <c r="B73" s="15" t="s">
        <v>56</v>
      </c>
      <c r="C73" s="16">
        <v>200</v>
      </c>
      <c r="D73" s="17">
        <v>1.52</v>
      </c>
      <c r="E73" s="17">
        <v>1.35</v>
      </c>
      <c r="F73" s="17">
        <v>15.9</v>
      </c>
      <c r="G73" s="17">
        <v>81</v>
      </c>
      <c r="H73" s="18">
        <v>0.04</v>
      </c>
      <c r="I73" s="17">
        <v>1.33</v>
      </c>
      <c r="J73" s="17">
        <v>0.01</v>
      </c>
      <c r="K73" s="17">
        <v>0.04</v>
      </c>
      <c r="L73" s="17">
        <v>126.6</v>
      </c>
      <c r="M73" s="17">
        <v>92.8</v>
      </c>
      <c r="N73" s="17">
        <v>15.4</v>
      </c>
      <c r="O73" s="19">
        <v>0.41</v>
      </c>
    </row>
    <row r="74" spans="1:15" x14ac:dyDescent="0.3">
      <c r="A74" s="14"/>
      <c r="B74" s="15"/>
      <c r="C74" s="16"/>
      <c r="D74" s="17"/>
      <c r="E74" s="17"/>
      <c r="F74" s="17"/>
      <c r="G74" s="17"/>
      <c r="H74" s="18"/>
      <c r="I74" s="17"/>
      <c r="J74" s="17"/>
      <c r="K74" s="17"/>
      <c r="L74" s="17"/>
      <c r="M74" s="17"/>
      <c r="N74" s="17"/>
      <c r="O74" s="19"/>
    </row>
    <row r="75" spans="1:15" x14ac:dyDescent="0.3">
      <c r="A75" s="26"/>
      <c r="B75" s="27" t="s">
        <v>27</v>
      </c>
      <c r="C75" s="28">
        <v>530</v>
      </c>
      <c r="D75" s="23">
        <f>SUM(D71:D74)</f>
        <v>12.719999999999999</v>
      </c>
      <c r="E75" s="23">
        <f t="shared" ref="E75:O75" si="12">SUM(E71:E74)</f>
        <v>22.29</v>
      </c>
      <c r="F75" s="23">
        <f t="shared" si="12"/>
        <v>59.669999999999995</v>
      </c>
      <c r="G75" s="23">
        <f t="shared" si="12"/>
        <v>483.01</v>
      </c>
      <c r="H75" s="23">
        <f t="shared" si="12"/>
        <v>0.1</v>
      </c>
      <c r="I75" s="23">
        <f t="shared" si="12"/>
        <v>1.57</v>
      </c>
      <c r="J75" s="23">
        <f t="shared" si="12"/>
        <v>6.9999999999999993E-2</v>
      </c>
      <c r="K75" s="23">
        <f t="shared" si="12"/>
        <v>0.74</v>
      </c>
      <c r="L75" s="23">
        <f t="shared" si="12"/>
        <v>284.7</v>
      </c>
      <c r="M75" s="23">
        <f t="shared" si="12"/>
        <v>200.5</v>
      </c>
      <c r="N75" s="23">
        <f t="shared" si="12"/>
        <v>32.83</v>
      </c>
      <c r="O75" s="23">
        <f t="shared" si="12"/>
        <v>1.1499999999999999</v>
      </c>
    </row>
    <row r="76" spans="1:15" x14ac:dyDescent="0.3">
      <c r="A76" s="14"/>
      <c r="B76" s="24" t="s">
        <v>72</v>
      </c>
      <c r="C76" s="16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9"/>
    </row>
    <row r="77" spans="1:15" ht="27.6" x14ac:dyDescent="0.3">
      <c r="A77" s="14">
        <v>71</v>
      </c>
      <c r="B77" s="15" t="s">
        <v>29</v>
      </c>
      <c r="C77" s="16">
        <v>60</v>
      </c>
      <c r="D77" s="17">
        <v>0.35</v>
      </c>
      <c r="E77" s="17">
        <v>0.05</v>
      </c>
      <c r="F77" s="17">
        <v>0.95</v>
      </c>
      <c r="G77" s="17">
        <v>6</v>
      </c>
      <c r="H77" s="18">
        <v>0.02</v>
      </c>
      <c r="I77" s="17">
        <v>2.4500000000000002</v>
      </c>
      <c r="J77" s="17"/>
      <c r="K77" s="17">
        <v>0.01</v>
      </c>
      <c r="L77" s="17">
        <v>8.5</v>
      </c>
      <c r="M77" s="17">
        <v>15</v>
      </c>
      <c r="N77" s="17">
        <v>7</v>
      </c>
      <c r="O77" s="19">
        <v>0.25</v>
      </c>
    </row>
    <row r="78" spans="1:15" ht="27.6" x14ac:dyDescent="0.3">
      <c r="A78" s="14">
        <v>102</v>
      </c>
      <c r="B78" s="15" t="s">
        <v>58</v>
      </c>
      <c r="C78" s="16">
        <v>200</v>
      </c>
      <c r="D78" s="17">
        <v>4.3899999999999997</v>
      </c>
      <c r="E78" s="17">
        <v>4.21</v>
      </c>
      <c r="F78" s="17">
        <v>13.2</v>
      </c>
      <c r="G78" s="17">
        <v>118.6</v>
      </c>
      <c r="H78" s="18">
        <v>0.11700000000000001</v>
      </c>
      <c r="I78" s="17">
        <v>8.42</v>
      </c>
      <c r="J78" s="17" t="s">
        <v>24</v>
      </c>
      <c r="K78" s="17">
        <v>2.93</v>
      </c>
      <c r="L78" s="17">
        <v>26.9</v>
      </c>
      <c r="M78" s="17">
        <v>77.540000000000006</v>
      </c>
      <c r="N78" s="17">
        <v>28.04</v>
      </c>
      <c r="O78" s="19">
        <v>1.42</v>
      </c>
    </row>
    <row r="79" spans="1:15" ht="27.6" x14ac:dyDescent="0.3">
      <c r="A79" s="40">
        <v>280</v>
      </c>
      <c r="B79" s="41" t="s">
        <v>73</v>
      </c>
      <c r="C79" s="40" t="s">
        <v>32</v>
      </c>
      <c r="D79" s="40">
        <v>13.32</v>
      </c>
      <c r="E79" s="40">
        <v>18.11</v>
      </c>
      <c r="F79" s="40">
        <v>16</v>
      </c>
      <c r="G79" s="40">
        <v>284.8</v>
      </c>
      <c r="H79" s="40">
        <v>0.05</v>
      </c>
      <c r="I79" s="40">
        <v>0.18</v>
      </c>
      <c r="J79" s="40">
        <v>26.09</v>
      </c>
      <c r="K79" s="40">
        <v>3.96</v>
      </c>
      <c r="L79" s="40">
        <v>37.86</v>
      </c>
      <c r="M79" s="40">
        <v>122.84</v>
      </c>
      <c r="N79" s="40">
        <v>19.55</v>
      </c>
      <c r="O79" s="40">
        <v>8.36</v>
      </c>
    </row>
    <row r="80" spans="1:15" x14ac:dyDescent="0.3">
      <c r="A80" s="40">
        <v>303</v>
      </c>
      <c r="B80" s="41" t="s">
        <v>74</v>
      </c>
      <c r="C80" s="40">
        <v>180</v>
      </c>
      <c r="D80" s="40">
        <v>4</v>
      </c>
      <c r="E80" s="40">
        <v>4.24</v>
      </c>
      <c r="F80" s="40">
        <v>24.55</v>
      </c>
      <c r="G80" s="40">
        <v>152.4</v>
      </c>
      <c r="H80" s="40">
        <v>0.08</v>
      </c>
      <c r="I80" s="40">
        <v>0</v>
      </c>
      <c r="J80" s="40">
        <v>0</v>
      </c>
      <c r="K80" s="40">
        <v>0.9</v>
      </c>
      <c r="L80" s="40">
        <v>15.6</v>
      </c>
      <c r="M80" s="40">
        <v>100.9</v>
      </c>
      <c r="N80" s="40">
        <v>21.6</v>
      </c>
      <c r="O80" s="40">
        <v>1.7</v>
      </c>
    </row>
    <row r="81" spans="1:15" x14ac:dyDescent="0.3">
      <c r="A81" s="14">
        <v>342</v>
      </c>
      <c r="B81" s="15" t="s">
        <v>34</v>
      </c>
      <c r="C81" s="16">
        <v>200</v>
      </c>
      <c r="D81" s="17">
        <v>0.16</v>
      </c>
      <c r="E81" s="17">
        <v>0.16</v>
      </c>
      <c r="F81" s="17">
        <v>27.9</v>
      </c>
      <c r="G81" s="17">
        <v>114.6</v>
      </c>
      <c r="H81" s="18">
        <v>0.01</v>
      </c>
      <c r="I81" s="17">
        <v>3.6</v>
      </c>
      <c r="J81" s="17" t="s">
        <v>24</v>
      </c>
      <c r="K81" s="17" t="s">
        <v>24</v>
      </c>
      <c r="L81" s="17">
        <v>6.2</v>
      </c>
      <c r="M81" s="17">
        <v>3.96</v>
      </c>
      <c r="N81" s="17">
        <v>3.24</v>
      </c>
      <c r="O81" s="19">
        <v>0.85</v>
      </c>
    </row>
    <row r="82" spans="1:15" x14ac:dyDescent="0.3">
      <c r="A82" s="14" t="s">
        <v>24</v>
      </c>
      <c r="B82" s="15" t="s">
        <v>42</v>
      </c>
      <c r="C82" s="16">
        <v>70</v>
      </c>
      <c r="D82" s="17">
        <v>4.63</v>
      </c>
      <c r="E82" s="17">
        <v>0.46</v>
      </c>
      <c r="F82" s="17">
        <v>32.69</v>
      </c>
      <c r="G82" s="17">
        <v>157.08000000000001</v>
      </c>
      <c r="H82" s="18">
        <v>9.6000000000000002E-2</v>
      </c>
      <c r="I82" s="17" t="s">
        <v>24</v>
      </c>
      <c r="J82" s="17" t="s">
        <v>24</v>
      </c>
      <c r="K82" s="17">
        <v>1.18</v>
      </c>
      <c r="L82" s="17">
        <v>13.8</v>
      </c>
      <c r="M82" s="17">
        <v>50.2</v>
      </c>
      <c r="N82" s="17">
        <v>19.8</v>
      </c>
      <c r="O82" s="19">
        <v>1.1399999999999999</v>
      </c>
    </row>
    <row r="83" spans="1:15" x14ac:dyDescent="0.3">
      <c r="A83" s="14" t="s">
        <v>24</v>
      </c>
      <c r="B83" s="15" t="s">
        <v>35</v>
      </c>
      <c r="C83" s="16">
        <v>50</v>
      </c>
      <c r="D83" s="17">
        <v>3.3</v>
      </c>
      <c r="E83" s="17">
        <v>0.6</v>
      </c>
      <c r="F83" s="17">
        <v>21.18</v>
      </c>
      <c r="G83" s="17">
        <v>90</v>
      </c>
      <c r="H83" s="18">
        <v>0.115</v>
      </c>
      <c r="I83" s="17" t="s">
        <v>24</v>
      </c>
      <c r="J83" s="17" t="s">
        <v>24</v>
      </c>
      <c r="K83" s="17">
        <v>1.65</v>
      </c>
      <c r="L83" s="17">
        <v>14</v>
      </c>
      <c r="M83" s="17">
        <v>67.5</v>
      </c>
      <c r="N83" s="17">
        <v>27</v>
      </c>
      <c r="O83" s="19">
        <v>1.8</v>
      </c>
    </row>
    <row r="84" spans="1:15" x14ac:dyDescent="0.3">
      <c r="A84" s="26"/>
      <c r="B84" s="27" t="s">
        <v>27</v>
      </c>
      <c r="C84" s="28">
        <v>900</v>
      </c>
      <c r="D84" s="23">
        <f t="shared" ref="D84:O84" si="13">SUM(D77:D83)</f>
        <v>30.15</v>
      </c>
      <c r="E84" s="23">
        <f t="shared" si="13"/>
        <v>27.830000000000002</v>
      </c>
      <c r="F84" s="23">
        <f t="shared" si="13"/>
        <v>136.47</v>
      </c>
      <c r="G84" s="23">
        <f t="shared" si="13"/>
        <v>923.48</v>
      </c>
      <c r="H84" s="23">
        <f t="shared" si="13"/>
        <v>0.48799999999999999</v>
      </c>
      <c r="I84" s="23">
        <f t="shared" si="13"/>
        <v>14.65</v>
      </c>
      <c r="J84" s="23">
        <f t="shared" si="13"/>
        <v>26.09</v>
      </c>
      <c r="K84" s="23">
        <f t="shared" si="13"/>
        <v>10.63</v>
      </c>
      <c r="L84" s="23">
        <f t="shared" si="13"/>
        <v>122.85999999999999</v>
      </c>
      <c r="M84" s="23">
        <f t="shared" si="13"/>
        <v>437.93999999999994</v>
      </c>
      <c r="N84" s="23">
        <f t="shared" si="13"/>
        <v>126.22999999999999</v>
      </c>
      <c r="O84" s="23">
        <f t="shared" si="13"/>
        <v>15.52</v>
      </c>
    </row>
    <row r="85" spans="1:15" ht="15" thickBot="1" x14ac:dyDescent="0.35">
      <c r="A85" s="29"/>
      <c r="B85" s="30" t="s">
        <v>36</v>
      </c>
      <c r="C85" s="31"/>
      <c r="D85" s="32">
        <f t="shared" ref="D85:O85" si="14">D84+D75</f>
        <v>42.87</v>
      </c>
      <c r="E85" s="32">
        <f t="shared" si="14"/>
        <v>50.120000000000005</v>
      </c>
      <c r="F85" s="32">
        <f t="shared" si="14"/>
        <v>196.14</v>
      </c>
      <c r="G85" s="32">
        <f t="shared" si="14"/>
        <v>1406.49</v>
      </c>
      <c r="H85" s="32">
        <f t="shared" si="14"/>
        <v>0.58799999999999997</v>
      </c>
      <c r="I85" s="32">
        <f t="shared" si="14"/>
        <v>16.22</v>
      </c>
      <c r="J85" s="32">
        <f t="shared" si="14"/>
        <v>26.16</v>
      </c>
      <c r="K85" s="32">
        <f t="shared" si="14"/>
        <v>11.370000000000001</v>
      </c>
      <c r="L85" s="32">
        <f t="shared" si="14"/>
        <v>407.55999999999995</v>
      </c>
      <c r="M85" s="32">
        <f t="shared" si="14"/>
        <v>638.43999999999994</v>
      </c>
      <c r="N85" s="32">
        <f t="shared" si="14"/>
        <v>159.06</v>
      </c>
      <c r="O85" s="32">
        <f t="shared" si="14"/>
        <v>16.669999999999998</v>
      </c>
    </row>
    <row r="86" spans="1:15" x14ac:dyDescent="0.3">
      <c r="A86" s="8"/>
      <c r="B86" s="9" t="s">
        <v>75</v>
      </c>
      <c r="C86" s="10"/>
      <c r="D86" s="11"/>
      <c r="E86" s="11"/>
      <c r="F86" s="11"/>
      <c r="G86" s="11"/>
      <c r="H86" s="12"/>
      <c r="I86" s="11"/>
      <c r="J86" s="11"/>
      <c r="K86" s="11"/>
      <c r="L86" s="11"/>
      <c r="M86" s="11"/>
      <c r="N86" s="11"/>
      <c r="O86" s="13"/>
    </row>
    <row r="87" spans="1:15" ht="41.4" x14ac:dyDescent="0.3">
      <c r="A87" s="14">
        <v>188</v>
      </c>
      <c r="B87" s="15" t="s">
        <v>76</v>
      </c>
      <c r="C87" s="16" t="s">
        <v>77</v>
      </c>
      <c r="D87" s="17">
        <v>13.44</v>
      </c>
      <c r="E87" s="17">
        <v>18.84</v>
      </c>
      <c r="F87" s="17">
        <v>47.2</v>
      </c>
      <c r="G87" s="17">
        <v>384</v>
      </c>
      <c r="H87" s="18">
        <v>0.24</v>
      </c>
      <c r="I87" s="17">
        <v>0.69</v>
      </c>
      <c r="J87" s="17">
        <v>29.4</v>
      </c>
      <c r="K87" s="17">
        <v>0.26</v>
      </c>
      <c r="L87" s="17">
        <v>190.7</v>
      </c>
      <c r="M87" s="17">
        <v>234.7</v>
      </c>
      <c r="N87" s="17">
        <v>58.44</v>
      </c>
      <c r="O87" s="19">
        <v>2.5</v>
      </c>
    </row>
    <row r="88" spans="1:15" ht="27.6" x14ac:dyDescent="0.3">
      <c r="A88" s="14">
        <v>379</v>
      </c>
      <c r="B88" s="15" t="s">
        <v>23</v>
      </c>
      <c r="C88" s="16">
        <v>200</v>
      </c>
      <c r="D88" s="17">
        <v>3.01</v>
      </c>
      <c r="E88" s="17">
        <v>2.88</v>
      </c>
      <c r="F88" s="17">
        <v>13.36</v>
      </c>
      <c r="G88" s="17">
        <v>89.56</v>
      </c>
      <c r="H88" s="18">
        <v>3.5999999999999997E-2</v>
      </c>
      <c r="I88" s="17">
        <v>1.17</v>
      </c>
      <c r="J88" s="17">
        <v>1.7999999999999999E-2</v>
      </c>
      <c r="K88" s="17">
        <v>8.1000000000000003E-2</v>
      </c>
      <c r="L88" s="17">
        <v>108.5</v>
      </c>
      <c r="M88" s="17">
        <v>81.31</v>
      </c>
      <c r="N88" s="17">
        <v>12.6</v>
      </c>
      <c r="O88" s="19">
        <v>0.11</v>
      </c>
    </row>
    <row r="89" spans="1:15" x14ac:dyDescent="0.3">
      <c r="A89" s="14" t="s">
        <v>24</v>
      </c>
      <c r="B89" s="15" t="s">
        <v>42</v>
      </c>
      <c r="C89" s="16">
        <v>40</v>
      </c>
      <c r="D89" s="17">
        <v>2.2799999999999998</v>
      </c>
      <c r="E89" s="17">
        <v>0.27</v>
      </c>
      <c r="F89" s="17">
        <v>14.07</v>
      </c>
      <c r="G89" s="17">
        <v>69</v>
      </c>
      <c r="H89" s="18">
        <v>4.8000000000000001E-2</v>
      </c>
      <c r="I89" s="17" t="s">
        <v>24</v>
      </c>
      <c r="J89" s="17" t="s">
        <v>24</v>
      </c>
      <c r="K89" s="17">
        <v>0.59</v>
      </c>
      <c r="L89" s="17">
        <v>6.9</v>
      </c>
      <c r="M89" s="17">
        <v>25.2</v>
      </c>
      <c r="N89" s="17">
        <v>9.9</v>
      </c>
      <c r="O89" s="19">
        <v>0.56999999999999995</v>
      </c>
    </row>
    <row r="90" spans="1:15" ht="55.2" x14ac:dyDescent="0.3">
      <c r="A90" s="14" t="s">
        <v>24</v>
      </c>
      <c r="B90" s="15" t="s">
        <v>78</v>
      </c>
      <c r="C90" s="16">
        <v>40</v>
      </c>
      <c r="D90" s="17">
        <v>0.8</v>
      </c>
      <c r="E90" s="17">
        <v>0.9</v>
      </c>
      <c r="F90" s="17">
        <v>79.8</v>
      </c>
      <c r="G90" s="17">
        <v>326</v>
      </c>
      <c r="H90" s="18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9">
        <v>0</v>
      </c>
    </row>
    <row r="91" spans="1:15" x14ac:dyDescent="0.3">
      <c r="A91" s="26"/>
      <c r="B91" s="27" t="s">
        <v>27</v>
      </c>
      <c r="C91" s="28">
        <v>500</v>
      </c>
      <c r="D91" s="23">
        <f>SUM(D87:D90)</f>
        <v>19.53</v>
      </c>
      <c r="E91" s="23">
        <f t="shared" ref="E91:O91" si="15">SUM(E87:E90)</f>
        <v>22.889999999999997</v>
      </c>
      <c r="F91" s="23">
        <f t="shared" si="15"/>
        <v>154.43</v>
      </c>
      <c r="G91" s="23">
        <f t="shared" si="15"/>
        <v>868.56</v>
      </c>
      <c r="H91" s="23">
        <f t="shared" si="15"/>
        <v>0.32399999999999995</v>
      </c>
      <c r="I91" s="23">
        <f t="shared" si="15"/>
        <v>1.8599999999999999</v>
      </c>
      <c r="J91" s="23">
        <f t="shared" si="15"/>
        <v>29.417999999999999</v>
      </c>
      <c r="K91" s="23">
        <f t="shared" si="15"/>
        <v>0.93100000000000005</v>
      </c>
      <c r="L91" s="23">
        <f t="shared" si="15"/>
        <v>306.09999999999997</v>
      </c>
      <c r="M91" s="23">
        <f t="shared" si="15"/>
        <v>341.21</v>
      </c>
      <c r="N91" s="23">
        <f t="shared" si="15"/>
        <v>80.94</v>
      </c>
      <c r="O91" s="23">
        <f t="shared" si="15"/>
        <v>3.1799999999999997</v>
      </c>
    </row>
    <row r="92" spans="1:15" x14ac:dyDescent="0.3">
      <c r="A92" s="14"/>
      <c r="B92" s="24" t="s">
        <v>79</v>
      </c>
      <c r="C92" s="16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9"/>
    </row>
    <row r="93" spans="1:15" ht="27.6" x14ac:dyDescent="0.3">
      <c r="A93" s="14">
        <v>71</v>
      </c>
      <c r="B93" s="15" t="s">
        <v>38</v>
      </c>
      <c r="C93" s="16">
        <v>60</v>
      </c>
      <c r="D93" s="17">
        <v>0.35</v>
      </c>
      <c r="E93" s="17">
        <v>0.05</v>
      </c>
      <c r="F93" s="17">
        <v>0.95</v>
      </c>
      <c r="G93" s="17">
        <v>6</v>
      </c>
      <c r="H93" s="18">
        <v>0.02</v>
      </c>
      <c r="I93" s="17">
        <v>2.4500000000000002</v>
      </c>
      <c r="J93" s="17"/>
      <c r="K93" s="17">
        <v>0.01</v>
      </c>
      <c r="L93" s="17">
        <v>8.5</v>
      </c>
      <c r="M93" s="17">
        <v>15</v>
      </c>
      <c r="N93" s="17">
        <v>7</v>
      </c>
      <c r="O93" s="19">
        <v>0.25</v>
      </c>
    </row>
    <row r="94" spans="1:15" ht="27.6" x14ac:dyDescent="0.3">
      <c r="A94" s="14">
        <v>103</v>
      </c>
      <c r="B94" s="15" t="s">
        <v>80</v>
      </c>
      <c r="C94" s="45">
        <v>200</v>
      </c>
      <c r="D94" s="17">
        <v>2.0499999999999998</v>
      </c>
      <c r="E94" s="17">
        <v>2.2200000000000002</v>
      </c>
      <c r="F94" s="17">
        <v>12.55</v>
      </c>
      <c r="G94" s="17">
        <v>87.2</v>
      </c>
      <c r="H94" s="18">
        <v>7.0000000000000007E-2</v>
      </c>
      <c r="I94" s="17">
        <v>4.8600000000000003</v>
      </c>
      <c r="J94" s="17"/>
      <c r="K94" s="17">
        <v>0.04</v>
      </c>
      <c r="L94" s="17">
        <v>23.6</v>
      </c>
      <c r="M94" s="17">
        <v>46.18</v>
      </c>
      <c r="N94" s="17">
        <v>19.04</v>
      </c>
      <c r="O94" s="19">
        <v>0.8</v>
      </c>
    </row>
    <row r="95" spans="1:15" ht="27.6" x14ac:dyDescent="0.3">
      <c r="A95" s="14">
        <v>256</v>
      </c>
      <c r="B95" s="15" t="s">
        <v>81</v>
      </c>
      <c r="C95" s="16" t="s">
        <v>68</v>
      </c>
      <c r="D95" s="17">
        <v>14.56</v>
      </c>
      <c r="E95" s="17">
        <v>7.68</v>
      </c>
      <c r="F95" s="17">
        <v>7.68</v>
      </c>
      <c r="G95" s="17">
        <v>158</v>
      </c>
      <c r="H95" s="18">
        <v>0.11</v>
      </c>
      <c r="I95" s="17">
        <v>6.03</v>
      </c>
      <c r="J95" s="17">
        <v>0.28999999999999998</v>
      </c>
      <c r="K95" s="17">
        <v>3.47</v>
      </c>
      <c r="L95" s="17">
        <v>61.23</v>
      </c>
      <c r="M95" s="17">
        <v>250.9</v>
      </c>
      <c r="N95" s="17">
        <v>66.63</v>
      </c>
      <c r="O95" s="19">
        <v>1.25</v>
      </c>
    </row>
    <row r="96" spans="1:15" x14ac:dyDescent="0.3">
      <c r="A96" s="14">
        <v>312</v>
      </c>
      <c r="B96" s="15" t="s">
        <v>33</v>
      </c>
      <c r="C96" s="16">
        <v>180</v>
      </c>
      <c r="D96" s="17">
        <v>3.08</v>
      </c>
      <c r="E96" s="17">
        <v>4.22</v>
      </c>
      <c r="F96" s="17">
        <v>20.64</v>
      </c>
      <c r="G96" s="17">
        <v>135.07</v>
      </c>
      <c r="H96" s="18">
        <v>0.14000000000000001</v>
      </c>
      <c r="I96" s="17">
        <v>18.16</v>
      </c>
      <c r="J96" s="17" t="s">
        <v>24</v>
      </c>
      <c r="K96" s="17">
        <v>0.13500000000000001</v>
      </c>
      <c r="L96" s="17">
        <v>36.97</v>
      </c>
      <c r="M96" s="17">
        <v>86.6</v>
      </c>
      <c r="N96" s="17">
        <v>27.75</v>
      </c>
      <c r="O96" s="19">
        <v>1.01</v>
      </c>
    </row>
    <row r="97" spans="1:15" ht="41.4" x14ac:dyDescent="0.3">
      <c r="A97" s="14">
        <v>389</v>
      </c>
      <c r="B97" s="15" t="s">
        <v>49</v>
      </c>
      <c r="C97" s="16">
        <v>200</v>
      </c>
      <c r="D97" s="17">
        <v>1</v>
      </c>
      <c r="E97" s="17"/>
      <c r="F97" s="17">
        <v>20.2</v>
      </c>
      <c r="G97" s="17">
        <v>84.8</v>
      </c>
      <c r="H97" s="18">
        <v>0.02</v>
      </c>
      <c r="I97" s="17">
        <v>4</v>
      </c>
      <c r="J97" s="17" t="s">
        <v>24</v>
      </c>
      <c r="K97" s="17" t="s">
        <v>24</v>
      </c>
      <c r="L97" s="17">
        <v>14</v>
      </c>
      <c r="M97" s="17">
        <v>14</v>
      </c>
      <c r="N97" s="17">
        <v>8</v>
      </c>
      <c r="O97" s="19">
        <v>0.6</v>
      </c>
    </row>
    <row r="98" spans="1:15" x14ac:dyDescent="0.3">
      <c r="A98" s="14" t="s">
        <v>24</v>
      </c>
      <c r="B98" s="15" t="s">
        <v>25</v>
      </c>
      <c r="C98" s="16">
        <v>70</v>
      </c>
      <c r="D98" s="17">
        <v>4.63</v>
      </c>
      <c r="E98" s="17">
        <v>0.46</v>
      </c>
      <c r="F98" s="17">
        <v>32.69</v>
      </c>
      <c r="G98" s="17">
        <v>157.08000000000001</v>
      </c>
      <c r="H98" s="18">
        <v>9.6000000000000002E-2</v>
      </c>
      <c r="I98" s="17" t="s">
        <v>24</v>
      </c>
      <c r="J98" s="17" t="s">
        <v>24</v>
      </c>
      <c r="K98" s="17">
        <v>1.18</v>
      </c>
      <c r="L98" s="17">
        <v>13.8</v>
      </c>
      <c r="M98" s="17">
        <v>50.2</v>
      </c>
      <c r="N98" s="17">
        <v>19.8</v>
      </c>
      <c r="O98" s="19">
        <v>1.1399999999999999</v>
      </c>
    </row>
    <row r="99" spans="1:15" x14ac:dyDescent="0.3">
      <c r="A99" s="14" t="s">
        <v>24</v>
      </c>
      <c r="B99" s="15" t="s">
        <v>35</v>
      </c>
      <c r="C99" s="16">
        <v>40</v>
      </c>
      <c r="D99" s="17">
        <v>3.3</v>
      </c>
      <c r="E99" s="17">
        <v>0.6</v>
      </c>
      <c r="F99" s="17">
        <v>21.18</v>
      </c>
      <c r="G99" s="17">
        <v>90</v>
      </c>
      <c r="H99" s="18">
        <v>0.115</v>
      </c>
      <c r="I99" s="17" t="s">
        <v>24</v>
      </c>
      <c r="J99" s="17" t="s">
        <v>24</v>
      </c>
      <c r="K99" s="17">
        <v>1.65</v>
      </c>
      <c r="L99" s="17">
        <v>14</v>
      </c>
      <c r="M99" s="17">
        <v>67.5</v>
      </c>
      <c r="N99" s="17">
        <v>27</v>
      </c>
      <c r="O99" s="19">
        <v>1.8</v>
      </c>
    </row>
    <row r="100" spans="1:15" x14ac:dyDescent="0.3">
      <c r="A100" s="26"/>
      <c r="B100" s="27" t="s">
        <v>27</v>
      </c>
      <c r="C100" s="28">
        <v>950</v>
      </c>
      <c r="D100" s="23">
        <f t="shared" ref="D100:O100" si="16">SUM(D93:D99)</f>
        <v>28.97</v>
      </c>
      <c r="E100" s="23">
        <f t="shared" si="16"/>
        <v>15.229999999999999</v>
      </c>
      <c r="F100" s="23">
        <f t="shared" si="16"/>
        <v>115.88999999999999</v>
      </c>
      <c r="G100" s="23">
        <f t="shared" si="16"/>
        <v>718.15</v>
      </c>
      <c r="H100" s="23">
        <f t="shared" si="16"/>
        <v>0.57100000000000006</v>
      </c>
      <c r="I100" s="23">
        <f t="shared" si="16"/>
        <v>35.5</v>
      </c>
      <c r="J100" s="23">
        <f t="shared" si="16"/>
        <v>0.28999999999999998</v>
      </c>
      <c r="K100" s="23">
        <f t="shared" si="16"/>
        <v>6.4849999999999994</v>
      </c>
      <c r="L100" s="23">
        <f t="shared" si="16"/>
        <v>172.10000000000002</v>
      </c>
      <c r="M100" s="23">
        <f t="shared" si="16"/>
        <v>530.37999999999988</v>
      </c>
      <c r="N100" s="23">
        <f t="shared" si="16"/>
        <v>175.22</v>
      </c>
      <c r="O100" s="23">
        <f t="shared" si="16"/>
        <v>6.85</v>
      </c>
    </row>
    <row r="101" spans="1:15" ht="15" thickBot="1" x14ac:dyDescent="0.35">
      <c r="A101" s="29"/>
      <c r="B101" s="30" t="s">
        <v>36</v>
      </c>
      <c r="C101" s="31"/>
      <c r="D101" s="32">
        <f t="shared" ref="D101:O101" si="17">D91+D100</f>
        <v>48.5</v>
      </c>
      <c r="E101" s="32">
        <f t="shared" si="17"/>
        <v>38.119999999999997</v>
      </c>
      <c r="F101" s="32">
        <f t="shared" si="17"/>
        <v>270.32</v>
      </c>
      <c r="G101" s="32">
        <f t="shared" si="17"/>
        <v>1586.71</v>
      </c>
      <c r="H101" s="32">
        <f t="shared" si="17"/>
        <v>0.89500000000000002</v>
      </c>
      <c r="I101" s="32">
        <f t="shared" si="17"/>
        <v>37.36</v>
      </c>
      <c r="J101" s="32">
        <f t="shared" si="17"/>
        <v>29.707999999999998</v>
      </c>
      <c r="K101" s="32">
        <f t="shared" si="17"/>
        <v>7.4159999999999995</v>
      </c>
      <c r="L101" s="32">
        <f t="shared" si="17"/>
        <v>478.2</v>
      </c>
      <c r="M101" s="32">
        <f t="shared" si="17"/>
        <v>871.58999999999992</v>
      </c>
      <c r="N101" s="32">
        <f t="shared" si="17"/>
        <v>256.15999999999997</v>
      </c>
      <c r="O101" s="32">
        <f t="shared" si="17"/>
        <v>10.029999999999999</v>
      </c>
    </row>
    <row r="102" spans="1:15" x14ac:dyDescent="0.3">
      <c r="A102" s="8"/>
      <c r="B102" s="9" t="s">
        <v>82</v>
      </c>
      <c r="C102" s="10"/>
      <c r="D102" s="11"/>
      <c r="E102" s="11"/>
      <c r="F102" s="11"/>
      <c r="G102" s="11"/>
      <c r="H102" s="46"/>
      <c r="I102" s="47"/>
      <c r="J102" s="47"/>
      <c r="K102" s="47"/>
      <c r="L102" s="47"/>
      <c r="M102" s="47"/>
      <c r="N102" s="47"/>
      <c r="O102" s="48"/>
    </row>
    <row r="103" spans="1:15" ht="55.2" x14ac:dyDescent="0.3">
      <c r="A103" s="14">
        <v>174</v>
      </c>
      <c r="B103" s="15" t="s">
        <v>83</v>
      </c>
      <c r="C103" s="16" t="s">
        <v>55</v>
      </c>
      <c r="D103" s="17">
        <v>8.1199999999999992</v>
      </c>
      <c r="E103" s="17">
        <v>8.65</v>
      </c>
      <c r="F103" s="17">
        <v>32.42</v>
      </c>
      <c r="G103" s="17">
        <v>240.85</v>
      </c>
      <c r="H103" s="18">
        <v>0.06</v>
      </c>
      <c r="I103" s="17">
        <v>1.17</v>
      </c>
      <c r="J103" s="17">
        <v>18</v>
      </c>
      <c r="K103" s="17">
        <v>0.17</v>
      </c>
      <c r="L103" s="17">
        <v>130.29</v>
      </c>
      <c r="M103" s="17">
        <v>138.13999999999999</v>
      </c>
      <c r="N103" s="17">
        <v>31.12</v>
      </c>
      <c r="O103" s="19">
        <v>0.5</v>
      </c>
    </row>
    <row r="104" spans="1:15" x14ac:dyDescent="0.3">
      <c r="A104" s="14">
        <v>376</v>
      </c>
      <c r="B104" s="15" t="s">
        <v>84</v>
      </c>
      <c r="C104" s="16">
        <v>200</v>
      </c>
      <c r="D104" s="17">
        <v>7.0000000000000007E-2</v>
      </c>
      <c r="E104" s="17">
        <v>0.02</v>
      </c>
      <c r="F104" s="17">
        <v>15</v>
      </c>
      <c r="G104" s="17">
        <v>60</v>
      </c>
      <c r="H104" s="18"/>
      <c r="I104" s="17"/>
      <c r="J104" s="17"/>
      <c r="K104" s="17">
        <v>11.1</v>
      </c>
      <c r="L104" s="17">
        <v>2.8</v>
      </c>
      <c r="M104" s="17">
        <v>1.4</v>
      </c>
      <c r="N104" s="17">
        <v>0.28000000000000003</v>
      </c>
      <c r="O104" s="19">
        <v>0.06</v>
      </c>
    </row>
    <row r="105" spans="1:15" ht="27.6" x14ac:dyDescent="0.3">
      <c r="A105" s="14">
        <v>338</v>
      </c>
      <c r="B105" s="15" t="s">
        <v>85</v>
      </c>
      <c r="C105" s="16">
        <v>150</v>
      </c>
      <c r="D105" s="17">
        <v>0.6</v>
      </c>
      <c r="E105" s="17">
        <v>0.6</v>
      </c>
      <c r="F105" s="17">
        <v>14.7</v>
      </c>
      <c r="G105" s="17">
        <v>67.62</v>
      </c>
      <c r="H105" s="18">
        <v>0.03</v>
      </c>
      <c r="I105" s="17">
        <v>10</v>
      </c>
      <c r="J105" s="17" t="s">
        <v>24</v>
      </c>
      <c r="K105" s="17" t="s">
        <v>24</v>
      </c>
      <c r="L105" s="17">
        <v>16</v>
      </c>
      <c r="M105" s="17">
        <v>11</v>
      </c>
      <c r="N105" s="17">
        <v>9</v>
      </c>
      <c r="O105" s="19">
        <v>2.2000000000000002</v>
      </c>
    </row>
    <row r="106" spans="1:15" x14ac:dyDescent="0.3">
      <c r="A106" s="14" t="s">
        <v>24</v>
      </c>
      <c r="B106" s="15" t="s">
        <v>42</v>
      </c>
      <c r="C106" s="16">
        <v>30</v>
      </c>
      <c r="D106" s="17">
        <v>2.2799999999999998</v>
      </c>
      <c r="E106" s="17">
        <v>0.27</v>
      </c>
      <c r="F106" s="17">
        <v>14.07</v>
      </c>
      <c r="G106" s="17">
        <v>69</v>
      </c>
      <c r="H106" s="18">
        <v>4.8000000000000001E-2</v>
      </c>
      <c r="I106" s="17" t="s">
        <v>24</v>
      </c>
      <c r="J106" s="17" t="s">
        <v>24</v>
      </c>
      <c r="K106" s="17">
        <v>0.59</v>
      </c>
      <c r="L106" s="17">
        <v>6.9</v>
      </c>
      <c r="M106" s="17">
        <v>25.2</v>
      </c>
      <c r="N106" s="17">
        <v>9.9</v>
      </c>
      <c r="O106" s="19">
        <v>0.56999999999999995</v>
      </c>
    </row>
    <row r="107" spans="1:15" x14ac:dyDescent="0.3">
      <c r="A107" s="20"/>
      <c r="B107" s="21" t="s">
        <v>27</v>
      </c>
      <c r="C107" s="22">
        <v>500</v>
      </c>
      <c r="D107" s="23">
        <f>SUM(D103:D106)</f>
        <v>11.069999999999999</v>
      </c>
      <c r="E107" s="23">
        <f t="shared" ref="E107:O107" si="18">SUM(E103:E106)</f>
        <v>9.5399999999999991</v>
      </c>
      <c r="F107" s="23">
        <f t="shared" si="18"/>
        <v>76.19</v>
      </c>
      <c r="G107" s="23">
        <f t="shared" si="18"/>
        <v>437.47</v>
      </c>
      <c r="H107" s="23">
        <f t="shared" si="18"/>
        <v>0.13800000000000001</v>
      </c>
      <c r="I107" s="23">
        <f t="shared" si="18"/>
        <v>11.17</v>
      </c>
      <c r="J107" s="23">
        <f t="shared" si="18"/>
        <v>18</v>
      </c>
      <c r="K107" s="23">
        <f t="shared" si="18"/>
        <v>11.86</v>
      </c>
      <c r="L107" s="23">
        <f t="shared" si="18"/>
        <v>155.99</v>
      </c>
      <c r="M107" s="23">
        <f t="shared" si="18"/>
        <v>175.73999999999998</v>
      </c>
      <c r="N107" s="23">
        <f t="shared" si="18"/>
        <v>50.300000000000004</v>
      </c>
      <c r="O107" s="23">
        <f t="shared" si="18"/>
        <v>3.33</v>
      </c>
    </row>
    <row r="108" spans="1:15" x14ac:dyDescent="0.3">
      <c r="A108" s="49"/>
      <c r="B108" s="50" t="s">
        <v>86</v>
      </c>
      <c r="C108" s="35"/>
      <c r="D108" s="36"/>
      <c r="E108" s="36"/>
      <c r="F108" s="36"/>
      <c r="G108" s="36"/>
      <c r="H108" s="37"/>
      <c r="I108" s="36"/>
      <c r="J108" s="36"/>
      <c r="K108" s="36"/>
      <c r="L108" s="36"/>
      <c r="M108" s="36"/>
      <c r="N108" s="36"/>
      <c r="O108" s="38"/>
    </row>
    <row r="109" spans="1:15" ht="27.6" x14ac:dyDescent="0.3">
      <c r="A109" s="14">
        <v>71</v>
      </c>
      <c r="B109" s="15" t="s">
        <v>38</v>
      </c>
      <c r="C109" s="16">
        <v>60</v>
      </c>
      <c r="D109" s="17">
        <v>0.35</v>
      </c>
      <c r="E109" s="17">
        <v>0.05</v>
      </c>
      <c r="F109" s="17">
        <v>0.95</v>
      </c>
      <c r="G109" s="17">
        <v>6</v>
      </c>
      <c r="H109" s="18">
        <v>0.02</v>
      </c>
      <c r="I109" s="17">
        <v>2.4500000000000002</v>
      </c>
      <c r="J109" s="17"/>
      <c r="K109" s="17">
        <v>0.01</v>
      </c>
      <c r="L109" s="17">
        <v>8.5</v>
      </c>
      <c r="M109" s="17">
        <v>15</v>
      </c>
      <c r="N109" s="17">
        <v>7</v>
      </c>
      <c r="O109" s="19">
        <v>0.25</v>
      </c>
    </row>
    <row r="110" spans="1:15" ht="27.6" x14ac:dyDescent="0.3">
      <c r="A110" s="14">
        <v>108</v>
      </c>
      <c r="B110" s="15" t="s">
        <v>30</v>
      </c>
      <c r="C110" s="16">
        <v>200</v>
      </c>
      <c r="D110" s="17">
        <v>2.84</v>
      </c>
      <c r="E110" s="17">
        <v>3.67</v>
      </c>
      <c r="F110" s="17">
        <v>15.03</v>
      </c>
      <c r="G110" s="25">
        <v>111.4</v>
      </c>
      <c r="H110" s="17">
        <v>0.08</v>
      </c>
      <c r="I110" s="17">
        <v>4.5999999999999996</v>
      </c>
      <c r="J110" s="17">
        <v>16.8</v>
      </c>
      <c r="K110" s="17">
        <v>0.06</v>
      </c>
      <c r="L110" s="17">
        <v>26.72</v>
      </c>
      <c r="M110" s="17">
        <v>57.8</v>
      </c>
      <c r="N110" s="17">
        <v>20.3</v>
      </c>
      <c r="O110" s="19">
        <v>0.94</v>
      </c>
    </row>
    <row r="111" spans="1:15" ht="27.6" x14ac:dyDescent="0.3">
      <c r="A111" s="14">
        <v>260</v>
      </c>
      <c r="B111" s="15" t="s">
        <v>87</v>
      </c>
      <c r="C111" s="16" t="s">
        <v>32</v>
      </c>
      <c r="D111" s="17">
        <v>19.350000000000001</v>
      </c>
      <c r="E111" s="17">
        <v>20.399999999999999</v>
      </c>
      <c r="F111" s="17">
        <v>6.16</v>
      </c>
      <c r="G111" s="17">
        <v>285.89</v>
      </c>
      <c r="H111" s="37">
        <v>0.03</v>
      </c>
      <c r="I111" s="36">
        <v>0.92</v>
      </c>
      <c r="J111" s="36"/>
      <c r="K111" s="36">
        <v>0.1</v>
      </c>
      <c r="L111" s="36">
        <v>21.81</v>
      </c>
      <c r="M111" s="36">
        <v>154.15</v>
      </c>
      <c r="N111" s="36">
        <v>22.03</v>
      </c>
      <c r="O111" s="38">
        <v>3.06</v>
      </c>
    </row>
    <row r="112" spans="1:15" x14ac:dyDescent="0.3">
      <c r="A112" s="14">
        <v>303</v>
      </c>
      <c r="B112" s="15" t="s">
        <v>74</v>
      </c>
      <c r="C112" s="16">
        <v>180</v>
      </c>
      <c r="D112" s="17">
        <v>4</v>
      </c>
      <c r="E112" s="17">
        <v>4.24</v>
      </c>
      <c r="F112" s="17">
        <v>24.55</v>
      </c>
      <c r="G112" s="17">
        <v>152.4</v>
      </c>
      <c r="H112" s="18">
        <v>0.108</v>
      </c>
      <c r="I112" s="17"/>
      <c r="J112" s="17"/>
      <c r="K112" s="17">
        <v>0.04</v>
      </c>
      <c r="L112" s="17">
        <v>20.86</v>
      </c>
      <c r="M112" s="17">
        <v>134.6</v>
      </c>
      <c r="N112" s="17">
        <v>28.8</v>
      </c>
      <c r="O112" s="19">
        <v>2.27</v>
      </c>
    </row>
    <row r="113" spans="1:15" x14ac:dyDescent="0.3">
      <c r="A113" s="14">
        <v>342</v>
      </c>
      <c r="B113" s="15" t="s">
        <v>34</v>
      </c>
      <c r="C113" s="16">
        <v>200</v>
      </c>
      <c r="D113" s="17">
        <v>0.16</v>
      </c>
      <c r="E113" s="17">
        <v>0.16</v>
      </c>
      <c r="F113" s="17">
        <v>27.9</v>
      </c>
      <c r="G113" s="17">
        <v>114.6</v>
      </c>
      <c r="H113" s="18">
        <v>0.01</v>
      </c>
      <c r="I113" s="17">
        <v>3.6</v>
      </c>
      <c r="J113" s="17" t="s">
        <v>24</v>
      </c>
      <c r="K113" s="17" t="s">
        <v>24</v>
      </c>
      <c r="L113" s="17">
        <v>6.2</v>
      </c>
      <c r="M113" s="17">
        <v>3.96</v>
      </c>
      <c r="N113" s="17">
        <v>3.24</v>
      </c>
      <c r="O113" s="19">
        <v>0.85</v>
      </c>
    </row>
    <row r="114" spans="1:15" x14ac:dyDescent="0.3">
      <c r="A114" s="14" t="s">
        <v>24</v>
      </c>
      <c r="B114" s="15" t="s">
        <v>42</v>
      </c>
      <c r="C114" s="16">
        <v>40</v>
      </c>
      <c r="D114" s="17">
        <v>3.04</v>
      </c>
      <c r="E114" s="17">
        <v>0.36</v>
      </c>
      <c r="F114" s="17">
        <v>18.760000000000002</v>
      </c>
      <c r="G114" s="17">
        <v>92</v>
      </c>
      <c r="H114" s="18">
        <v>4.3999999999999997E-2</v>
      </c>
      <c r="I114" s="17" t="s">
        <v>24</v>
      </c>
      <c r="J114" s="17" t="s">
        <v>24</v>
      </c>
      <c r="K114" s="17">
        <v>0.67</v>
      </c>
      <c r="L114" s="17">
        <v>8</v>
      </c>
      <c r="M114" s="17">
        <v>26</v>
      </c>
      <c r="N114" s="17">
        <v>5.6</v>
      </c>
      <c r="O114" s="19">
        <v>0.44</v>
      </c>
    </row>
    <row r="115" spans="1:15" x14ac:dyDescent="0.3">
      <c r="A115" s="14" t="s">
        <v>24</v>
      </c>
      <c r="B115" s="15" t="s">
        <v>88</v>
      </c>
      <c r="C115" s="16">
        <v>40</v>
      </c>
      <c r="D115" s="17">
        <v>2.64</v>
      </c>
      <c r="E115" s="17">
        <v>0.48</v>
      </c>
      <c r="F115" s="17">
        <v>14.12</v>
      </c>
      <c r="G115" s="17">
        <v>72</v>
      </c>
      <c r="H115" s="18">
        <v>9.1999999999999998E-2</v>
      </c>
      <c r="I115" s="17" t="s">
        <v>24</v>
      </c>
      <c r="J115" s="17" t="s">
        <v>24</v>
      </c>
      <c r="K115" s="17">
        <v>1.32</v>
      </c>
      <c r="L115" s="17">
        <v>11.2</v>
      </c>
      <c r="M115" s="17">
        <v>54</v>
      </c>
      <c r="N115" s="17">
        <v>27</v>
      </c>
      <c r="O115" s="19">
        <v>1.44</v>
      </c>
    </row>
    <row r="116" spans="1:15" x14ac:dyDescent="0.3">
      <c r="A116" s="26"/>
      <c r="B116" s="27" t="s">
        <v>27</v>
      </c>
      <c r="C116" s="28">
        <v>860</v>
      </c>
      <c r="D116" s="23">
        <f>SUM(D109:D115)</f>
        <v>32.380000000000003</v>
      </c>
      <c r="E116" s="23">
        <f t="shared" ref="E116:O116" si="19">SUM(E109:E115)</f>
        <v>29.36</v>
      </c>
      <c r="F116" s="23">
        <f t="shared" si="19"/>
        <v>107.47000000000001</v>
      </c>
      <c r="G116" s="23">
        <f t="shared" si="19"/>
        <v>834.29</v>
      </c>
      <c r="H116" s="23">
        <f t="shared" si="19"/>
        <v>0.38400000000000001</v>
      </c>
      <c r="I116" s="23">
        <f t="shared" si="19"/>
        <v>11.57</v>
      </c>
      <c r="J116" s="23">
        <f t="shared" si="19"/>
        <v>16.8</v>
      </c>
      <c r="K116" s="23">
        <f t="shared" si="19"/>
        <v>2.2000000000000002</v>
      </c>
      <c r="L116" s="23">
        <f t="shared" si="19"/>
        <v>103.29</v>
      </c>
      <c r="M116" s="23">
        <f t="shared" si="19"/>
        <v>445.50999999999993</v>
      </c>
      <c r="N116" s="23">
        <f t="shared" si="19"/>
        <v>113.96999999999998</v>
      </c>
      <c r="O116" s="23">
        <f t="shared" si="19"/>
        <v>9.25</v>
      </c>
    </row>
    <row r="117" spans="1:15" ht="15" thickBot="1" x14ac:dyDescent="0.35">
      <c r="A117" s="29"/>
      <c r="B117" s="30" t="s">
        <v>36</v>
      </c>
      <c r="C117" s="31"/>
      <c r="D117" s="32">
        <f>D107+D116</f>
        <v>43.45</v>
      </c>
      <c r="E117" s="32">
        <f t="shared" ref="E117:O117" si="20">E107+E116</f>
        <v>38.9</v>
      </c>
      <c r="F117" s="32">
        <f t="shared" si="20"/>
        <v>183.66000000000003</v>
      </c>
      <c r="G117" s="32">
        <f t="shared" si="20"/>
        <v>1271.76</v>
      </c>
      <c r="H117" s="32">
        <f t="shared" si="20"/>
        <v>0.52200000000000002</v>
      </c>
      <c r="I117" s="32">
        <f t="shared" si="20"/>
        <v>22.740000000000002</v>
      </c>
      <c r="J117" s="32">
        <f t="shared" si="20"/>
        <v>34.799999999999997</v>
      </c>
      <c r="K117" s="32">
        <f t="shared" si="20"/>
        <v>14.059999999999999</v>
      </c>
      <c r="L117" s="32">
        <f t="shared" si="20"/>
        <v>259.28000000000003</v>
      </c>
      <c r="M117" s="32">
        <f t="shared" si="20"/>
        <v>621.24999999999989</v>
      </c>
      <c r="N117" s="32">
        <f t="shared" si="20"/>
        <v>164.26999999999998</v>
      </c>
      <c r="O117" s="32">
        <f t="shared" si="20"/>
        <v>12.58</v>
      </c>
    </row>
    <row r="118" spans="1:15" x14ac:dyDescent="0.3">
      <c r="A118" s="8"/>
      <c r="B118" s="9" t="s">
        <v>89</v>
      </c>
      <c r="C118" s="10"/>
      <c r="D118" s="11"/>
      <c r="E118" s="11"/>
      <c r="F118" s="11"/>
      <c r="G118" s="11"/>
      <c r="H118" s="12"/>
      <c r="I118" s="11"/>
      <c r="J118" s="11"/>
      <c r="K118" s="11"/>
      <c r="L118" s="11"/>
      <c r="M118" s="11"/>
      <c r="N118" s="11"/>
      <c r="O118" s="13"/>
    </row>
    <row r="119" spans="1:15" ht="69" x14ac:dyDescent="0.3">
      <c r="A119" s="14">
        <v>3</v>
      </c>
      <c r="B119" s="15" t="s">
        <v>52</v>
      </c>
      <c r="C119" s="16" t="s">
        <v>53</v>
      </c>
      <c r="D119" s="17">
        <v>6.6</v>
      </c>
      <c r="E119" s="17">
        <v>9.74</v>
      </c>
      <c r="F119" s="17">
        <v>18.77</v>
      </c>
      <c r="G119" s="17">
        <v>183.01</v>
      </c>
      <c r="H119" s="18">
        <v>0.06</v>
      </c>
      <c r="I119" s="17">
        <v>0.24</v>
      </c>
      <c r="J119" s="17">
        <v>0.06</v>
      </c>
      <c r="K119" s="17">
        <v>0.7</v>
      </c>
      <c r="L119" s="17">
        <v>158.1</v>
      </c>
      <c r="M119" s="17">
        <v>107.7</v>
      </c>
      <c r="N119" s="17">
        <v>17.43</v>
      </c>
      <c r="O119" s="19">
        <v>0.74</v>
      </c>
    </row>
    <row r="120" spans="1:15" ht="69" x14ac:dyDescent="0.3">
      <c r="A120" s="14">
        <v>182</v>
      </c>
      <c r="B120" s="15" t="s">
        <v>90</v>
      </c>
      <c r="C120" s="16" t="s">
        <v>91</v>
      </c>
      <c r="D120" s="17">
        <v>5.16</v>
      </c>
      <c r="E120" s="17">
        <v>4.71</v>
      </c>
      <c r="F120" s="17">
        <v>24.68</v>
      </c>
      <c r="G120" s="17">
        <v>162.6</v>
      </c>
      <c r="H120" s="18">
        <v>0.06</v>
      </c>
      <c r="I120" s="17">
        <v>1.17</v>
      </c>
      <c r="J120" s="17">
        <v>18</v>
      </c>
      <c r="K120" s="17">
        <v>0.17</v>
      </c>
      <c r="L120" s="17">
        <v>130.29</v>
      </c>
      <c r="M120" s="17">
        <v>138.13999999999999</v>
      </c>
      <c r="N120" s="17">
        <v>31.12</v>
      </c>
      <c r="O120" s="19">
        <v>0.5</v>
      </c>
    </row>
    <row r="121" spans="1:15" ht="27.6" x14ac:dyDescent="0.3">
      <c r="A121" s="14">
        <v>379</v>
      </c>
      <c r="B121" s="15" t="s">
        <v>23</v>
      </c>
      <c r="C121" s="16">
        <v>200</v>
      </c>
      <c r="D121" s="17">
        <v>3.01</v>
      </c>
      <c r="E121" s="17">
        <v>2.88</v>
      </c>
      <c r="F121" s="17">
        <v>13.36</v>
      </c>
      <c r="G121" s="17">
        <v>89.56</v>
      </c>
      <c r="H121" s="18">
        <v>3.5999999999999997E-2</v>
      </c>
      <c r="I121" s="17">
        <v>1.17</v>
      </c>
      <c r="J121" s="17">
        <v>1.7999999999999999E-2</v>
      </c>
      <c r="K121" s="17">
        <v>8.1000000000000003E-2</v>
      </c>
      <c r="L121" s="17">
        <v>108.5</v>
      </c>
      <c r="M121" s="17">
        <v>81.31</v>
      </c>
      <c r="N121" s="17">
        <v>12.6</v>
      </c>
      <c r="O121" s="19">
        <v>0.11</v>
      </c>
    </row>
    <row r="122" spans="1:15" ht="55.2" x14ac:dyDescent="0.3">
      <c r="A122" s="14" t="s">
        <v>24</v>
      </c>
      <c r="B122" s="15" t="s">
        <v>92</v>
      </c>
      <c r="C122" s="16">
        <v>30</v>
      </c>
      <c r="D122" s="17">
        <v>0.8</v>
      </c>
      <c r="E122" s="17">
        <v>0.9</v>
      </c>
      <c r="F122" s="17">
        <v>79.8</v>
      </c>
      <c r="G122" s="17">
        <v>326</v>
      </c>
      <c r="H122" s="18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9">
        <v>0</v>
      </c>
    </row>
    <row r="123" spans="1:15" x14ac:dyDescent="0.3">
      <c r="A123" s="26"/>
      <c r="B123" s="27" t="s">
        <v>27</v>
      </c>
      <c r="C123" s="28">
        <v>510</v>
      </c>
      <c r="D123" s="23">
        <f>SUM(D119:D122)</f>
        <v>15.57</v>
      </c>
      <c r="E123" s="23">
        <f t="shared" ref="E123:O123" si="21">SUM(E119:E122)</f>
        <v>18.229999999999997</v>
      </c>
      <c r="F123" s="23">
        <f t="shared" si="21"/>
        <v>136.61000000000001</v>
      </c>
      <c r="G123" s="23">
        <f t="shared" si="21"/>
        <v>761.17000000000007</v>
      </c>
      <c r="H123" s="23">
        <f t="shared" si="21"/>
        <v>0.156</v>
      </c>
      <c r="I123" s="23">
        <f t="shared" si="21"/>
        <v>2.58</v>
      </c>
      <c r="J123" s="23">
        <f t="shared" si="21"/>
        <v>18.077999999999999</v>
      </c>
      <c r="K123" s="23">
        <f t="shared" si="21"/>
        <v>0.95099999999999996</v>
      </c>
      <c r="L123" s="23">
        <f t="shared" si="21"/>
        <v>396.89</v>
      </c>
      <c r="M123" s="23">
        <f t="shared" si="21"/>
        <v>327.14999999999998</v>
      </c>
      <c r="N123" s="23">
        <f t="shared" si="21"/>
        <v>61.15</v>
      </c>
      <c r="O123" s="23">
        <f t="shared" si="21"/>
        <v>1.35</v>
      </c>
    </row>
    <row r="124" spans="1:15" x14ac:dyDescent="0.3">
      <c r="A124" s="14"/>
      <c r="B124" s="24" t="s">
        <v>93</v>
      </c>
      <c r="C124" s="16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9"/>
    </row>
    <row r="125" spans="1:15" ht="27.6" x14ac:dyDescent="0.3">
      <c r="A125" s="14">
        <v>71</v>
      </c>
      <c r="B125" s="15" t="s">
        <v>94</v>
      </c>
      <c r="C125" s="16">
        <v>60</v>
      </c>
      <c r="D125" s="17">
        <v>0.35</v>
      </c>
      <c r="E125" s="17">
        <v>0.05</v>
      </c>
      <c r="F125" s="17">
        <v>0.95</v>
      </c>
      <c r="G125" s="17">
        <v>6</v>
      </c>
      <c r="H125" s="18">
        <v>0.02</v>
      </c>
      <c r="I125" s="17">
        <v>2.4500000000000002</v>
      </c>
      <c r="J125" s="17"/>
      <c r="K125" s="17">
        <v>0.01</v>
      </c>
      <c r="L125" s="17">
        <v>8.5</v>
      </c>
      <c r="M125" s="17">
        <v>15</v>
      </c>
      <c r="N125" s="17">
        <v>7</v>
      </c>
      <c r="O125" s="19">
        <v>0.25</v>
      </c>
    </row>
    <row r="126" spans="1:15" ht="27.6" x14ac:dyDescent="0.3">
      <c r="A126" s="14">
        <v>82</v>
      </c>
      <c r="B126" s="15" t="s">
        <v>46</v>
      </c>
      <c r="C126" s="16">
        <v>200</v>
      </c>
      <c r="D126" s="17">
        <v>1.44</v>
      </c>
      <c r="E126" s="17">
        <v>3.94</v>
      </c>
      <c r="F126" s="17">
        <v>8.75</v>
      </c>
      <c r="G126" s="17">
        <v>83</v>
      </c>
      <c r="H126" s="18">
        <v>0.04</v>
      </c>
      <c r="I126" s="17">
        <v>8.5399999999999991</v>
      </c>
      <c r="J126" s="17" t="s">
        <v>24</v>
      </c>
      <c r="K126" s="17">
        <v>1.64</v>
      </c>
      <c r="L126" s="17">
        <v>39.78</v>
      </c>
      <c r="M126" s="17">
        <v>43.68</v>
      </c>
      <c r="N126" s="17">
        <v>20.9</v>
      </c>
      <c r="O126" s="19">
        <v>0.98</v>
      </c>
    </row>
    <row r="127" spans="1:15" ht="27.6" x14ac:dyDescent="0.3">
      <c r="A127" s="14">
        <v>289</v>
      </c>
      <c r="B127" s="51" t="s">
        <v>95</v>
      </c>
      <c r="C127" s="16" t="s">
        <v>48</v>
      </c>
      <c r="D127" s="17">
        <v>20.49</v>
      </c>
      <c r="E127" s="17">
        <v>17.04</v>
      </c>
      <c r="F127" s="17">
        <v>24.32</v>
      </c>
      <c r="G127" s="17">
        <v>332.8</v>
      </c>
      <c r="H127" s="18">
        <v>0.14000000000000001</v>
      </c>
      <c r="I127" s="17">
        <v>18.72</v>
      </c>
      <c r="J127" s="17">
        <v>33.630000000000003</v>
      </c>
      <c r="K127" s="17">
        <v>0.22</v>
      </c>
      <c r="L127" s="17">
        <v>45.74</v>
      </c>
      <c r="M127" s="17">
        <v>220.96</v>
      </c>
      <c r="N127" s="17">
        <v>57.6</v>
      </c>
      <c r="O127" s="19">
        <v>2.76</v>
      </c>
    </row>
    <row r="128" spans="1:15" ht="41.4" x14ac:dyDescent="0.3">
      <c r="A128" s="14">
        <v>389</v>
      </c>
      <c r="B128" s="15" t="s">
        <v>49</v>
      </c>
      <c r="C128" s="16">
        <v>200</v>
      </c>
      <c r="D128" s="17">
        <v>1</v>
      </c>
      <c r="E128" s="17"/>
      <c r="F128" s="17">
        <v>20.2</v>
      </c>
      <c r="G128" s="17">
        <v>84.8</v>
      </c>
      <c r="H128" s="18">
        <v>0.02</v>
      </c>
      <c r="I128" s="17">
        <v>4</v>
      </c>
      <c r="J128" s="17" t="s">
        <v>24</v>
      </c>
      <c r="K128" s="17" t="s">
        <v>24</v>
      </c>
      <c r="L128" s="17">
        <v>14</v>
      </c>
      <c r="M128" s="17">
        <v>14</v>
      </c>
      <c r="N128" s="17">
        <v>8</v>
      </c>
      <c r="O128" s="19">
        <v>0.6</v>
      </c>
    </row>
    <row r="129" spans="1:15" x14ac:dyDescent="0.3">
      <c r="A129" s="14" t="s">
        <v>24</v>
      </c>
      <c r="B129" s="15" t="s">
        <v>25</v>
      </c>
      <c r="C129" s="16">
        <v>70</v>
      </c>
      <c r="D129" s="17">
        <v>4.63</v>
      </c>
      <c r="E129" s="17">
        <v>0.46</v>
      </c>
      <c r="F129" s="17">
        <v>32.69</v>
      </c>
      <c r="G129" s="17">
        <v>157.08000000000001</v>
      </c>
      <c r="H129" s="18">
        <v>9.6000000000000002E-2</v>
      </c>
      <c r="I129" s="17" t="s">
        <v>24</v>
      </c>
      <c r="J129" s="17" t="s">
        <v>24</v>
      </c>
      <c r="K129" s="17">
        <v>1.18</v>
      </c>
      <c r="L129" s="17">
        <v>13.8</v>
      </c>
      <c r="M129" s="17">
        <v>50.2</v>
      </c>
      <c r="N129" s="17">
        <v>19.8</v>
      </c>
      <c r="O129" s="19">
        <v>1.1399999999999999</v>
      </c>
    </row>
    <row r="130" spans="1:15" x14ac:dyDescent="0.3">
      <c r="A130" s="14" t="s">
        <v>24</v>
      </c>
      <c r="B130" s="15" t="s">
        <v>35</v>
      </c>
      <c r="C130" s="16">
        <v>40</v>
      </c>
      <c r="D130" s="17">
        <v>2.64</v>
      </c>
      <c r="E130" s="17">
        <v>0.48</v>
      </c>
      <c r="F130" s="17">
        <v>14.12</v>
      </c>
      <c r="G130" s="17">
        <v>72</v>
      </c>
      <c r="H130" s="18">
        <v>9.1999999999999998E-2</v>
      </c>
      <c r="I130" s="17"/>
      <c r="J130" s="17"/>
      <c r="K130" s="17">
        <v>1.32</v>
      </c>
      <c r="L130" s="17">
        <v>11.2</v>
      </c>
      <c r="M130" s="17">
        <v>54</v>
      </c>
      <c r="N130" s="17">
        <v>27</v>
      </c>
      <c r="O130" s="19">
        <v>1.44</v>
      </c>
    </row>
    <row r="131" spans="1:15" x14ac:dyDescent="0.3">
      <c r="A131" s="26"/>
      <c r="B131" s="27" t="s">
        <v>27</v>
      </c>
      <c r="C131" s="28">
        <v>840</v>
      </c>
      <c r="D131" s="23">
        <f>SUM(D125:D130)</f>
        <v>30.549999999999997</v>
      </c>
      <c r="E131" s="23">
        <f t="shared" ref="E131:O131" si="22">SUM(E125:E130)</f>
        <v>21.97</v>
      </c>
      <c r="F131" s="23">
        <f t="shared" si="22"/>
        <v>101.03</v>
      </c>
      <c r="G131" s="23">
        <f t="shared" si="22"/>
        <v>735.68000000000006</v>
      </c>
      <c r="H131" s="23">
        <f t="shared" si="22"/>
        <v>0.40800000000000003</v>
      </c>
      <c r="I131" s="23">
        <f t="shared" si="22"/>
        <v>33.709999999999994</v>
      </c>
      <c r="J131" s="23">
        <f t="shared" si="22"/>
        <v>33.630000000000003</v>
      </c>
      <c r="K131" s="23">
        <f t="shared" si="22"/>
        <v>4.37</v>
      </c>
      <c r="L131" s="23">
        <f t="shared" si="22"/>
        <v>133.02000000000001</v>
      </c>
      <c r="M131" s="23">
        <f t="shared" si="22"/>
        <v>397.84</v>
      </c>
      <c r="N131" s="23">
        <f t="shared" si="22"/>
        <v>140.30000000000001</v>
      </c>
      <c r="O131" s="23">
        <f t="shared" si="22"/>
        <v>7.17</v>
      </c>
    </row>
    <row r="132" spans="1:15" ht="15" thickBot="1" x14ac:dyDescent="0.35">
      <c r="A132" s="29"/>
      <c r="B132" s="30" t="s">
        <v>36</v>
      </c>
      <c r="C132" s="31"/>
      <c r="D132" s="32">
        <f>D131+D123</f>
        <v>46.12</v>
      </c>
      <c r="E132" s="32">
        <f t="shared" ref="E132:O132" si="23">E131+E123</f>
        <v>40.199999999999996</v>
      </c>
      <c r="F132" s="32">
        <f t="shared" si="23"/>
        <v>237.64000000000001</v>
      </c>
      <c r="G132" s="32">
        <f t="shared" si="23"/>
        <v>1496.8500000000001</v>
      </c>
      <c r="H132" s="32">
        <f t="shared" si="23"/>
        <v>0.56400000000000006</v>
      </c>
      <c r="I132" s="32">
        <f t="shared" si="23"/>
        <v>36.289999999999992</v>
      </c>
      <c r="J132" s="32">
        <f t="shared" si="23"/>
        <v>51.707999999999998</v>
      </c>
      <c r="K132" s="32">
        <f t="shared" si="23"/>
        <v>5.3209999999999997</v>
      </c>
      <c r="L132" s="32">
        <f t="shared" si="23"/>
        <v>529.91</v>
      </c>
      <c r="M132" s="32">
        <f t="shared" si="23"/>
        <v>724.99</v>
      </c>
      <c r="N132" s="32">
        <f t="shared" si="23"/>
        <v>201.45000000000002</v>
      </c>
      <c r="O132" s="32">
        <f t="shared" si="23"/>
        <v>8.52</v>
      </c>
    </row>
    <row r="133" spans="1:15" x14ac:dyDescent="0.3">
      <c r="A133" s="8"/>
      <c r="B133" s="9" t="s">
        <v>96</v>
      </c>
      <c r="C133" s="10"/>
      <c r="D133" s="11"/>
      <c r="E133" s="11"/>
      <c r="F133" s="11"/>
      <c r="G133" s="11"/>
      <c r="H133" s="46"/>
      <c r="I133" s="47"/>
      <c r="J133" s="47"/>
      <c r="K133" s="47"/>
      <c r="L133" s="47"/>
      <c r="M133" s="47"/>
      <c r="N133" s="47"/>
      <c r="O133" s="48"/>
    </row>
    <row r="134" spans="1:15" ht="41.4" x14ac:dyDescent="0.3">
      <c r="A134" s="14">
        <v>222</v>
      </c>
      <c r="B134" s="15" t="s">
        <v>97</v>
      </c>
      <c r="C134" s="16" t="s">
        <v>98</v>
      </c>
      <c r="D134" s="17">
        <v>29.12</v>
      </c>
      <c r="E134" s="17">
        <v>16.07</v>
      </c>
      <c r="F134" s="17">
        <v>34.58</v>
      </c>
      <c r="G134" s="25">
        <v>402.4</v>
      </c>
      <c r="H134" s="17">
        <v>9.6000000000000002E-2</v>
      </c>
      <c r="I134" s="17">
        <v>0.39</v>
      </c>
      <c r="J134" s="17">
        <v>9.6000000000000002E-2</v>
      </c>
      <c r="K134" s="17">
        <v>4.68</v>
      </c>
      <c r="L134" s="17">
        <v>231.9</v>
      </c>
      <c r="M134" s="17">
        <v>333.2</v>
      </c>
      <c r="N134" s="17">
        <v>34.619999999999997</v>
      </c>
      <c r="O134" s="19">
        <v>1.02</v>
      </c>
    </row>
    <row r="135" spans="1:15" x14ac:dyDescent="0.3">
      <c r="A135" s="14">
        <v>382</v>
      </c>
      <c r="B135" s="15" t="s">
        <v>41</v>
      </c>
      <c r="C135" s="16">
        <v>200</v>
      </c>
      <c r="D135" s="17">
        <v>3.87</v>
      </c>
      <c r="E135" s="17">
        <v>3.48</v>
      </c>
      <c r="F135" s="17">
        <v>22.9</v>
      </c>
      <c r="G135" s="17">
        <v>134.79</v>
      </c>
      <c r="H135" s="37">
        <v>0.22</v>
      </c>
      <c r="I135" s="36">
        <v>0.73</v>
      </c>
      <c r="J135" s="36">
        <v>40.799999999999997</v>
      </c>
      <c r="K135" s="36">
        <v>0.3</v>
      </c>
      <c r="L135" s="36">
        <v>209.72</v>
      </c>
      <c r="M135" s="36">
        <v>256.39999999999998</v>
      </c>
      <c r="N135" s="36">
        <v>54.39</v>
      </c>
      <c r="O135" s="38">
        <v>1.93</v>
      </c>
    </row>
    <row r="136" spans="1:15" ht="27.6" x14ac:dyDescent="0.3">
      <c r="A136" s="14">
        <v>338</v>
      </c>
      <c r="B136" s="15" t="s">
        <v>99</v>
      </c>
      <c r="C136" s="16">
        <v>150</v>
      </c>
      <c r="D136" s="17">
        <v>1.9</v>
      </c>
      <c r="E136" s="17">
        <v>0.42</v>
      </c>
      <c r="F136" s="17">
        <v>17.36</v>
      </c>
      <c r="G136" s="17">
        <v>81</v>
      </c>
      <c r="H136" s="18">
        <v>0.03</v>
      </c>
      <c r="I136" s="17">
        <v>10</v>
      </c>
      <c r="J136" s="17" t="s">
        <v>24</v>
      </c>
      <c r="K136" s="17" t="s">
        <v>24</v>
      </c>
      <c r="L136" s="17">
        <v>16</v>
      </c>
      <c r="M136" s="17">
        <v>11</v>
      </c>
      <c r="N136" s="17">
        <v>9</v>
      </c>
      <c r="O136" s="19">
        <v>2.2000000000000002</v>
      </c>
    </row>
    <row r="137" spans="1:15" x14ac:dyDescent="0.3">
      <c r="A137" s="26"/>
      <c r="B137" s="27" t="s">
        <v>27</v>
      </c>
      <c r="C137" s="28">
        <v>510</v>
      </c>
      <c r="D137" s="23">
        <f>SUM(D134:D136)</f>
        <v>34.89</v>
      </c>
      <c r="E137" s="23">
        <f t="shared" ref="E137:O137" si="24">SUM(E134:E136)</f>
        <v>19.970000000000002</v>
      </c>
      <c r="F137" s="23">
        <f t="shared" si="24"/>
        <v>74.84</v>
      </c>
      <c r="G137" s="23">
        <f t="shared" si="24"/>
        <v>618.18999999999994</v>
      </c>
      <c r="H137" s="23">
        <f t="shared" si="24"/>
        <v>0.34599999999999997</v>
      </c>
      <c r="I137" s="23">
        <f t="shared" si="24"/>
        <v>11.120000000000001</v>
      </c>
      <c r="J137" s="23">
        <f t="shared" si="24"/>
        <v>40.895999999999994</v>
      </c>
      <c r="K137" s="23">
        <f t="shared" si="24"/>
        <v>4.9799999999999995</v>
      </c>
      <c r="L137" s="23">
        <f t="shared" si="24"/>
        <v>457.62</v>
      </c>
      <c r="M137" s="23">
        <f t="shared" si="24"/>
        <v>600.59999999999991</v>
      </c>
      <c r="N137" s="23">
        <f t="shared" si="24"/>
        <v>98.009999999999991</v>
      </c>
      <c r="O137" s="23">
        <f t="shared" si="24"/>
        <v>5.15</v>
      </c>
    </row>
    <row r="138" spans="1:15" x14ac:dyDescent="0.3">
      <c r="A138" s="14"/>
      <c r="B138" s="24" t="s">
        <v>100</v>
      </c>
      <c r="C138" s="16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9"/>
    </row>
    <row r="139" spans="1:15" ht="27.6" x14ac:dyDescent="0.3">
      <c r="A139" s="14">
        <v>71</v>
      </c>
      <c r="B139" s="15" t="s">
        <v>29</v>
      </c>
      <c r="C139" s="16">
        <v>60</v>
      </c>
      <c r="D139" s="17">
        <v>0.35</v>
      </c>
      <c r="E139" s="17">
        <v>0.05</v>
      </c>
      <c r="F139" s="17">
        <v>0.95</v>
      </c>
      <c r="G139" s="17">
        <v>6</v>
      </c>
      <c r="H139" s="18">
        <v>0.02</v>
      </c>
      <c r="I139" s="17">
        <v>2.4500000000000002</v>
      </c>
      <c r="J139" s="17"/>
      <c r="K139" s="17">
        <v>0.01</v>
      </c>
      <c r="L139" s="17">
        <v>8.5</v>
      </c>
      <c r="M139" s="17">
        <v>15</v>
      </c>
      <c r="N139" s="17">
        <v>7</v>
      </c>
      <c r="O139" s="19">
        <v>0.25</v>
      </c>
    </row>
    <row r="140" spans="1:15" ht="27.6" x14ac:dyDescent="0.3">
      <c r="A140" s="14">
        <v>102</v>
      </c>
      <c r="B140" s="15" t="s">
        <v>58</v>
      </c>
      <c r="C140" s="16">
        <v>200</v>
      </c>
      <c r="D140" s="17">
        <v>4.3899999999999997</v>
      </c>
      <c r="E140" s="17">
        <v>4.21</v>
      </c>
      <c r="F140" s="17">
        <v>13.2</v>
      </c>
      <c r="G140" s="17">
        <v>118.6</v>
      </c>
      <c r="H140" s="18">
        <v>0.11700000000000001</v>
      </c>
      <c r="I140" s="17">
        <v>8.42</v>
      </c>
      <c r="J140" s="17" t="s">
        <v>24</v>
      </c>
      <c r="K140" s="17">
        <v>2.93</v>
      </c>
      <c r="L140" s="17">
        <v>26.9</v>
      </c>
      <c r="M140" s="17">
        <v>77.540000000000006</v>
      </c>
      <c r="N140" s="17">
        <v>28.04</v>
      </c>
      <c r="O140" s="19">
        <v>1.42</v>
      </c>
    </row>
    <row r="141" spans="1:15" ht="41.4" x14ac:dyDescent="0.3">
      <c r="A141" s="40">
        <v>279</v>
      </c>
      <c r="B141" s="41" t="s">
        <v>59</v>
      </c>
      <c r="C141" s="40" t="s">
        <v>32</v>
      </c>
      <c r="D141" s="40">
        <v>8.82</v>
      </c>
      <c r="E141" s="40">
        <v>9.8000000000000007</v>
      </c>
      <c r="F141" s="40">
        <v>11.16</v>
      </c>
      <c r="G141" s="40">
        <v>167.82</v>
      </c>
      <c r="H141" s="40">
        <v>0.06</v>
      </c>
      <c r="I141" s="40">
        <v>0.48</v>
      </c>
      <c r="J141" s="40">
        <v>39</v>
      </c>
      <c r="K141" s="40">
        <v>4.3600000000000003</v>
      </c>
      <c r="L141" s="40">
        <v>27.95</v>
      </c>
      <c r="M141" s="40">
        <v>98.26</v>
      </c>
      <c r="N141" s="40">
        <v>19.5</v>
      </c>
      <c r="O141" s="40">
        <v>0.81</v>
      </c>
    </row>
    <row r="142" spans="1:15" ht="27.6" x14ac:dyDescent="0.3">
      <c r="A142" s="40">
        <v>302</v>
      </c>
      <c r="B142" s="41" t="s">
        <v>60</v>
      </c>
      <c r="C142" s="40">
        <v>180</v>
      </c>
      <c r="D142" s="40">
        <v>8.85</v>
      </c>
      <c r="E142" s="40">
        <v>9.56</v>
      </c>
      <c r="F142" s="40">
        <v>39.86</v>
      </c>
      <c r="G142" s="40">
        <v>280</v>
      </c>
      <c r="H142" s="40">
        <v>0.21</v>
      </c>
      <c r="I142" s="40">
        <v>0</v>
      </c>
      <c r="J142" s="40">
        <v>40</v>
      </c>
      <c r="K142" s="40">
        <v>3.6</v>
      </c>
      <c r="L142" s="40">
        <v>26.39</v>
      </c>
      <c r="M142" s="40">
        <v>210.35</v>
      </c>
      <c r="N142" s="40">
        <v>140.5</v>
      </c>
      <c r="O142" s="40">
        <v>4.7300000000000004</v>
      </c>
    </row>
    <row r="143" spans="1:15" x14ac:dyDescent="0.3">
      <c r="A143" s="14">
        <v>342</v>
      </c>
      <c r="B143" s="15" t="s">
        <v>34</v>
      </c>
      <c r="C143" s="16">
        <v>200</v>
      </c>
      <c r="D143" s="17">
        <v>0.16</v>
      </c>
      <c r="E143" s="17" t="s">
        <v>24</v>
      </c>
      <c r="F143" s="17">
        <v>29</v>
      </c>
      <c r="G143" s="17">
        <v>116</v>
      </c>
      <c r="H143" s="18">
        <v>0.01</v>
      </c>
      <c r="I143" s="17">
        <v>3.6</v>
      </c>
      <c r="J143" s="17" t="s">
        <v>24</v>
      </c>
      <c r="K143" s="17" t="s">
        <v>24</v>
      </c>
      <c r="L143" s="17">
        <v>6.2</v>
      </c>
      <c r="M143" s="17">
        <v>3.96</v>
      </c>
      <c r="N143" s="17">
        <v>3.24</v>
      </c>
      <c r="O143" s="19">
        <v>0.85</v>
      </c>
    </row>
    <row r="144" spans="1:15" x14ac:dyDescent="0.3">
      <c r="A144" s="14"/>
      <c r="B144" s="15" t="s">
        <v>25</v>
      </c>
      <c r="C144" s="16">
        <v>70</v>
      </c>
      <c r="D144" s="17">
        <v>4.63</v>
      </c>
      <c r="E144" s="17">
        <v>0.46</v>
      </c>
      <c r="F144" s="17">
        <v>32.69</v>
      </c>
      <c r="G144" s="17">
        <v>157.08000000000001</v>
      </c>
      <c r="H144" s="18">
        <v>9.6000000000000002E-2</v>
      </c>
      <c r="I144" s="17" t="s">
        <v>24</v>
      </c>
      <c r="J144" s="17" t="s">
        <v>24</v>
      </c>
      <c r="K144" s="17">
        <v>1.18</v>
      </c>
      <c r="L144" s="17">
        <v>13.8</v>
      </c>
      <c r="M144" s="17">
        <v>50.2</v>
      </c>
      <c r="N144" s="17">
        <v>19.8</v>
      </c>
      <c r="O144" s="19">
        <v>1.1399999999999999</v>
      </c>
    </row>
    <row r="145" spans="1:15" x14ac:dyDescent="0.3">
      <c r="A145" s="14"/>
      <c r="B145" s="15" t="s">
        <v>35</v>
      </c>
      <c r="C145" s="16">
        <v>40</v>
      </c>
      <c r="D145" s="17">
        <v>2.64</v>
      </c>
      <c r="E145" s="17">
        <v>0.48</v>
      </c>
      <c r="F145" s="17">
        <v>14.12</v>
      </c>
      <c r="G145" s="17">
        <v>72</v>
      </c>
      <c r="H145" s="18">
        <v>9.1999999999999998E-2</v>
      </c>
      <c r="I145" s="17"/>
      <c r="J145" s="17"/>
      <c r="K145" s="17">
        <v>1.32</v>
      </c>
      <c r="L145" s="17">
        <v>11.2</v>
      </c>
      <c r="M145" s="17">
        <v>54</v>
      </c>
      <c r="N145" s="17">
        <v>27</v>
      </c>
      <c r="O145" s="19">
        <v>1.44</v>
      </c>
    </row>
    <row r="146" spans="1:15" x14ac:dyDescent="0.3">
      <c r="A146" s="26"/>
      <c r="B146" s="27" t="s">
        <v>27</v>
      </c>
      <c r="C146" s="28">
        <v>980</v>
      </c>
      <c r="D146" s="23">
        <f>SUM(D139:D145)</f>
        <v>29.839999999999996</v>
      </c>
      <c r="E146" s="23">
        <f t="shared" ref="E146:O146" si="25">SUM(E139:E145)</f>
        <v>24.560000000000002</v>
      </c>
      <c r="F146" s="23">
        <f t="shared" si="25"/>
        <v>140.97999999999999</v>
      </c>
      <c r="G146" s="23">
        <f t="shared" si="25"/>
        <v>917.5</v>
      </c>
      <c r="H146" s="23">
        <f t="shared" si="25"/>
        <v>0.60499999999999998</v>
      </c>
      <c r="I146" s="23">
        <f t="shared" si="25"/>
        <v>14.950000000000001</v>
      </c>
      <c r="J146" s="23">
        <f t="shared" si="25"/>
        <v>79</v>
      </c>
      <c r="K146" s="23">
        <f t="shared" si="25"/>
        <v>13.4</v>
      </c>
      <c r="L146" s="23">
        <f t="shared" si="25"/>
        <v>120.94</v>
      </c>
      <c r="M146" s="23">
        <f t="shared" si="25"/>
        <v>509.30999999999995</v>
      </c>
      <c r="N146" s="23">
        <f t="shared" si="25"/>
        <v>245.08</v>
      </c>
      <c r="O146" s="23">
        <f t="shared" si="25"/>
        <v>10.64</v>
      </c>
    </row>
    <row r="147" spans="1:15" ht="15" thickBot="1" x14ac:dyDescent="0.35">
      <c r="A147" s="29"/>
      <c r="B147" s="30" t="s">
        <v>36</v>
      </c>
      <c r="C147" s="31"/>
      <c r="D147" s="32">
        <f>D146+D137</f>
        <v>64.72999999999999</v>
      </c>
      <c r="E147" s="32">
        <f t="shared" ref="E147:O147" si="26">E146+E137</f>
        <v>44.53</v>
      </c>
      <c r="F147" s="32">
        <f t="shared" si="26"/>
        <v>215.82</v>
      </c>
      <c r="G147" s="32">
        <f t="shared" si="26"/>
        <v>1535.69</v>
      </c>
      <c r="H147" s="32">
        <f t="shared" si="26"/>
        <v>0.95099999999999996</v>
      </c>
      <c r="I147" s="32">
        <f t="shared" si="26"/>
        <v>26.07</v>
      </c>
      <c r="J147" s="32">
        <f t="shared" si="26"/>
        <v>119.89599999999999</v>
      </c>
      <c r="K147" s="32">
        <f t="shared" si="26"/>
        <v>18.38</v>
      </c>
      <c r="L147" s="32">
        <f t="shared" si="26"/>
        <v>578.55999999999995</v>
      </c>
      <c r="M147" s="32">
        <f t="shared" si="26"/>
        <v>1109.9099999999999</v>
      </c>
      <c r="N147" s="32">
        <f t="shared" si="26"/>
        <v>343.09000000000003</v>
      </c>
      <c r="O147" s="32">
        <f t="shared" si="26"/>
        <v>15.790000000000001</v>
      </c>
    </row>
    <row r="148" spans="1:15" x14ac:dyDescent="0.3">
      <c r="A148" s="14"/>
      <c r="B148" s="24" t="s">
        <v>101</v>
      </c>
      <c r="C148" s="16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9"/>
    </row>
    <row r="149" spans="1:15" ht="69" x14ac:dyDescent="0.3">
      <c r="A149" s="14">
        <v>173</v>
      </c>
      <c r="B149" s="15" t="s">
        <v>102</v>
      </c>
      <c r="C149" s="16" t="s">
        <v>55</v>
      </c>
      <c r="D149" s="17">
        <v>8.1199999999999992</v>
      </c>
      <c r="E149" s="17">
        <v>9.65</v>
      </c>
      <c r="F149" s="17">
        <v>32.42</v>
      </c>
      <c r="G149" s="17">
        <v>240.85</v>
      </c>
      <c r="H149" s="18">
        <v>0.06</v>
      </c>
      <c r="I149" s="17">
        <v>1.17</v>
      </c>
      <c r="J149" s="17">
        <v>18</v>
      </c>
      <c r="K149" s="17">
        <v>0.17</v>
      </c>
      <c r="L149" s="17">
        <v>130.29</v>
      </c>
      <c r="M149" s="17">
        <v>138.13999999999999</v>
      </c>
      <c r="N149" s="17">
        <v>31.12</v>
      </c>
      <c r="O149" s="19">
        <v>0.5</v>
      </c>
    </row>
    <row r="150" spans="1:15" x14ac:dyDescent="0.3">
      <c r="A150" s="14">
        <v>382</v>
      </c>
      <c r="B150" s="15" t="s">
        <v>41</v>
      </c>
      <c r="C150" s="16">
        <v>200</v>
      </c>
      <c r="D150" s="17">
        <v>3.87</v>
      </c>
      <c r="E150" s="17">
        <v>3.48</v>
      </c>
      <c r="F150" s="17">
        <v>22.9</v>
      </c>
      <c r="G150" s="17">
        <v>134.79</v>
      </c>
      <c r="H150" s="37">
        <v>0.22</v>
      </c>
      <c r="I150" s="36">
        <v>0.73</v>
      </c>
      <c r="J150" s="36">
        <v>40.799999999999997</v>
      </c>
      <c r="K150" s="36">
        <v>0.3</v>
      </c>
      <c r="L150" s="36">
        <v>209.72</v>
      </c>
      <c r="M150" s="36">
        <v>256.39999999999998</v>
      </c>
      <c r="N150" s="36">
        <v>54.39</v>
      </c>
      <c r="O150" s="38">
        <v>1.93</v>
      </c>
    </row>
    <row r="151" spans="1:15" x14ac:dyDescent="0.3">
      <c r="A151" s="14"/>
      <c r="B151" s="15" t="s">
        <v>103</v>
      </c>
      <c r="C151" s="16">
        <v>80</v>
      </c>
      <c r="D151" s="17">
        <v>9.86</v>
      </c>
      <c r="E151" s="17">
        <v>9.32</v>
      </c>
      <c r="F151" s="17">
        <v>30.22</v>
      </c>
      <c r="G151" s="17">
        <v>244.53</v>
      </c>
      <c r="H151" s="18">
        <v>0.06</v>
      </c>
      <c r="I151" s="17">
        <v>0.24</v>
      </c>
      <c r="J151" s="17">
        <v>0.06</v>
      </c>
      <c r="K151" s="17">
        <v>0.7</v>
      </c>
      <c r="L151" s="17">
        <v>158.1</v>
      </c>
      <c r="M151" s="17">
        <v>107.7</v>
      </c>
      <c r="N151" s="17">
        <v>17.43</v>
      </c>
      <c r="O151" s="19">
        <v>0.74</v>
      </c>
    </row>
    <row r="152" spans="1:15" x14ac:dyDescent="0.3">
      <c r="A152" s="14" t="s">
        <v>24</v>
      </c>
      <c r="B152" s="15" t="s">
        <v>71</v>
      </c>
      <c r="C152" s="16">
        <v>90</v>
      </c>
      <c r="D152" s="17">
        <v>4.5999999999999996</v>
      </c>
      <c r="E152" s="17">
        <v>11.2</v>
      </c>
      <c r="F152" s="17">
        <v>25</v>
      </c>
      <c r="G152" s="17">
        <v>219</v>
      </c>
      <c r="H152" s="18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9">
        <v>0</v>
      </c>
    </row>
    <row r="153" spans="1:15" x14ac:dyDescent="0.3">
      <c r="A153" s="26"/>
      <c r="B153" s="27" t="s">
        <v>27</v>
      </c>
      <c r="C153" s="28">
        <v>650</v>
      </c>
      <c r="D153" s="23">
        <f>SUM(D149:D152)</f>
        <v>26.449999999999996</v>
      </c>
      <c r="E153" s="23">
        <f t="shared" ref="E153:O153" si="27">SUM(E149:E152)</f>
        <v>33.650000000000006</v>
      </c>
      <c r="F153" s="23">
        <f t="shared" si="27"/>
        <v>110.53999999999999</v>
      </c>
      <c r="G153" s="23">
        <f t="shared" si="27"/>
        <v>839.17</v>
      </c>
      <c r="H153" s="23">
        <f t="shared" si="27"/>
        <v>0.34</v>
      </c>
      <c r="I153" s="23">
        <f t="shared" si="27"/>
        <v>2.1399999999999997</v>
      </c>
      <c r="J153" s="23">
        <f t="shared" si="27"/>
        <v>58.86</v>
      </c>
      <c r="K153" s="23">
        <f t="shared" si="27"/>
        <v>1.17</v>
      </c>
      <c r="L153" s="23">
        <f t="shared" si="27"/>
        <v>498.11</v>
      </c>
      <c r="M153" s="23">
        <f t="shared" si="27"/>
        <v>502.23999999999995</v>
      </c>
      <c r="N153" s="23">
        <f t="shared" si="27"/>
        <v>102.94</v>
      </c>
      <c r="O153" s="23">
        <f t="shared" si="27"/>
        <v>3.17</v>
      </c>
    </row>
    <row r="154" spans="1:15" x14ac:dyDescent="0.3">
      <c r="A154" s="52"/>
      <c r="B154" s="24" t="s">
        <v>104</v>
      </c>
      <c r="C154" s="16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9"/>
    </row>
    <row r="155" spans="1:15" ht="27.6" x14ac:dyDescent="0.3">
      <c r="A155" s="14">
        <v>71</v>
      </c>
      <c r="B155" s="15" t="s">
        <v>45</v>
      </c>
      <c r="C155" s="16">
        <v>60</v>
      </c>
      <c r="D155" s="17">
        <v>0.35</v>
      </c>
      <c r="E155" s="17">
        <v>0.05</v>
      </c>
      <c r="F155" s="17">
        <v>0.95</v>
      </c>
      <c r="G155" s="17">
        <v>6</v>
      </c>
      <c r="H155" s="18">
        <v>0.02</v>
      </c>
      <c r="I155" s="17">
        <v>2.4500000000000002</v>
      </c>
      <c r="J155" s="17"/>
      <c r="K155" s="17">
        <v>0.01</v>
      </c>
      <c r="L155" s="17">
        <v>8.5</v>
      </c>
      <c r="M155" s="17">
        <v>15</v>
      </c>
      <c r="N155" s="17">
        <v>7</v>
      </c>
      <c r="O155" s="19">
        <v>0.25</v>
      </c>
    </row>
    <row r="156" spans="1:15" ht="27.6" x14ac:dyDescent="0.3">
      <c r="A156" s="14">
        <v>101</v>
      </c>
      <c r="B156" s="15" t="s">
        <v>105</v>
      </c>
      <c r="C156" s="16">
        <v>200</v>
      </c>
      <c r="D156" s="17">
        <v>2.69</v>
      </c>
      <c r="E156" s="17">
        <v>4.3899999999999997</v>
      </c>
      <c r="F156" s="17">
        <v>16.3</v>
      </c>
      <c r="G156" s="17">
        <v>117.06</v>
      </c>
      <c r="H156" s="17">
        <v>0.12</v>
      </c>
      <c r="I156" s="17">
        <v>2.73</v>
      </c>
      <c r="J156" s="17">
        <v>3.2000000000000001E-2</v>
      </c>
      <c r="K156" s="17">
        <v>3.77</v>
      </c>
      <c r="L156" s="17">
        <v>44.16</v>
      </c>
      <c r="M156" s="17">
        <v>229.2</v>
      </c>
      <c r="N156" s="17">
        <v>52.96</v>
      </c>
      <c r="O156" s="19">
        <v>1.27</v>
      </c>
    </row>
    <row r="157" spans="1:15" ht="27.6" x14ac:dyDescent="0.3">
      <c r="A157" s="14">
        <v>292</v>
      </c>
      <c r="B157" s="15" t="s">
        <v>106</v>
      </c>
      <c r="C157" s="16" t="s">
        <v>48</v>
      </c>
      <c r="D157" s="17">
        <v>21.87</v>
      </c>
      <c r="E157" s="17">
        <v>18.8</v>
      </c>
      <c r="F157" s="17">
        <v>20.64</v>
      </c>
      <c r="G157" s="17">
        <v>339.2</v>
      </c>
      <c r="H157" s="18">
        <v>0.20799999999999999</v>
      </c>
      <c r="I157" s="17">
        <v>13.89</v>
      </c>
      <c r="J157" s="17">
        <v>0.09</v>
      </c>
      <c r="K157" s="17">
        <v>4.0599999999999996</v>
      </c>
      <c r="L157" s="17">
        <v>97.6</v>
      </c>
      <c r="M157" s="17">
        <v>235.2</v>
      </c>
      <c r="N157" s="17">
        <v>53.54</v>
      </c>
      <c r="O157" s="19">
        <v>5.23</v>
      </c>
    </row>
    <row r="158" spans="1:15" x14ac:dyDescent="0.3">
      <c r="A158" s="14">
        <v>376</v>
      </c>
      <c r="B158" s="15" t="s">
        <v>84</v>
      </c>
      <c r="C158" s="16">
        <v>200</v>
      </c>
      <c r="D158" s="17">
        <v>7.0000000000000007E-2</v>
      </c>
      <c r="E158" s="17">
        <v>0.02</v>
      </c>
      <c r="F158" s="17">
        <v>15</v>
      </c>
      <c r="G158" s="17">
        <v>60</v>
      </c>
      <c r="H158" s="18"/>
      <c r="I158" s="17"/>
      <c r="J158" s="17"/>
      <c r="K158" s="17">
        <v>11.1</v>
      </c>
      <c r="L158" s="17">
        <v>2.8</v>
      </c>
      <c r="M158" s="17">
        <v>1.4</v>
      </c>
      <c r="N158" s="17">
        <v>0.28000000000000003</v>
      </c>
      <c r="O158" s="19">
        <v>0.06</v>
      </c>
    </row>
    <row r="159" spans="1:15" x14ac:dyDescent="0.3">
      <c r="A159" s="14"/>
      <c r="B159" s="15" t="s">
        <v>25</v>
      </c>
      <c r="C159" s="16">
        <v>70</v>
      </c>
      <c r="D159" s="17">
        <v>4.63</v>
      </c>
      <c r="E159" s="17">
        <v>0.46</v>
      </c>
      <c r="F159" s="17">
        <v>32.69</v>
      </c>
      <c r="G159" s="17">
        <v>157.08000000000001</v>
      </c>
      <c r="H159" s="18">
        <v>9.6000000000000002E-2</v>
      </c>
      <c r="I159" s="17" t="s">
        <v>24</v>
      </c>
      <c r="J159" s="17" t="s">
        <v>24</v>
      </c>
      <c r="K159" s="17">
        <v>1.18</v>
      </c>
      <c r="L159" s="17">
        <v>13.8</v>
      </c>
      <c r="M159" s="17">
        <v>50.2</v>
      </c>
      <c r="N159" s="17">
        <v>19.8</v>
      </c>
      <c r="O159" s="19">
        <v>1.1399999999999999</v>
      </c>
    </row>
    <row r="160" spans="1:15" x14ac:dyDescent="0.3">
      <c r="A160" s="14"/>
      <c r="B160" s="15" t="s">
        <v>35</v>
      </c>
      <c r="C160" s="16">
        <v>40</v>
      </c>
      <c r="D160" s="17">
        <v>2.64</v>
      </c>
      <c r="E160" s="17">
        <v>0.48</v>
      </c>
      <c r="F160" s="17">
        <v>14.12</v>
      </c>
      <c r="G160" s="17">
        <v>72</v>
      </c>
      <c r="H160" s="18">
        <v>9.1999999999999998E-2</v>
      </c>
      <c r="I160" s="17"/>
      <c r="J160" s="17"/>
      <c r="K160" s="17">
        <v>1.32</v>
      </c>
      <c r="L160" s="17">
        <v>11.2</v>
      </c>
      <c r="M160" s="17">
        <v>54</v>
      </c>
      <c r="N160" s="17">
        <v>27</v>
      </c>
      <c r="O160" s="19">
        <v>1.44</v>
      </c>
    </row>
    <row r="161" spans="1:15" x14ac:dyDescent="0.3">
      <c r="A161" s="26"/>
      <c r="B161" s="27" t="s">
        <v>27</v>
      </c>
      <c r="C161" s="28">
        <v>840</v>
      </c>
      <c r="D161" s="23">
        <f>SUM(D155:D160)</f>
        <v>32.25</v>
      </c>
      <c r="E161" s="23">
        <f t="shared" ref="E161:O161" si="28">SUM(E155:E160)</f>
        <v>24.200000000000003</v>
      </c>
      <c r="F161" s="23">
        <f t="shared" si="28"/>
        <v>99.7</v>
      </c>
      <c r="G161" s="23">
        <f t="shared" si="28"/>
        <v>751.34</v>
      </c>
      <c r="H161" s="23">
        <f t="shared" si="28"/>
        <v>0.53599999999999992</v>
      </c>
      <c r="I161" s="23">
        <f t="shared" si="28"/>
        <v>19.07</v>
      </c>
      <c r="J161" s="23">
        <f t="shared" si="28"/>
        <v>0.122</v>
      </c>
      <c r="K161" s="23">
        <f t="shared" si="28"/>
        <v>21.439999999999998</v>
      </c>
      <c r="L161" s="23">
        <f t="shared" si="28"/>
        <v>178.06</v>
      </c>
      <c r="M161" s="23">
        <f t="shared" si="28"/>
        <v>585</v>
      </c>
      <c r="N161" s="23">
        <f t="shared" si="28"/>
        <v>160.58000000000001</v>
      </c>
      <c r="O161" s="23">
        <f t="shared" si="28"/>
        <v>9.3899999999999988</v>
      </c>
    </row>
    <row r="162" spans="1:15" ht="15" thickBot="1" x14ac:dyDescent="0.35">
      <c r="A162" s="29"/>
      <c r="B162" s="30" t="s">
        <v>36</v>
      </c>
      <c r="C162" s="31"/>
      <c r="D162" s="32">
        <f>D161+D153</f>
        <v>58.699999999999996</v>
      </c>
      <c r="E162" s="32">
        <f t="shared" ref="E162:O162" si="29">E161+E153</f>
        <v>57.850000000000009</v>
      </c>
      <c r="F162" s="32">
        <f t="shared" si="29"/>
        <v>210.24</v>
      </c>
      <c r="G162" s="32">
        <f t="shared" si="29"/>
        <v>1590.51</v>
      </c>
      <c r="H162" s="32">
        <f t="shared" si="29"/>
        <v>0.87599999999999989</v>
      </c>
      <c r="I162" s="32">
        <f t="shared" si="29"/>
        <v>21.21</v>
      </c>
      <c r="J162" s="32">
        <f t="shared" si="29"/>
        <v>58.981999999999999</v>
      </c>
      <c r="K162" s="32">
        <f t="shared" si="29"/>
        <v>22.61</v>
      </c>
      <c r="L162" s="32">
        <f t="shared" si="29"/>
        <v>676.17000000000007</v>
      </c>
      <c r="M162" s="32">
        <f t="shared" si="29"/>
        <v>1087.24</v>
      </c>
      <c r="N162" s="32">
        <f t="shared" si="29"/>
        <v>263.52</v>
      </c>
      <c r="O162" s="32">
        <f t="shared" si="29"/>
        <v>12.559999999999999</v>
      </c>
    </row>
    <row r="163" spans="1:15" x14ac:dyDescent="0.3">
      <c r="A163" s="8"/>
      <c r="B163" s="9" t="s">
        <v>107</v>
      </c>
      <c r="C163" s="53"/>
      <c r="D163" s="54"/>
      <c r="E163" s="54"/>
      <c r="F163" s="54"/>
      <c r="G163" s="54"/>
      <c r="H163" s="12"/>
      <c r="I163" s="11"/>
      <c r="J163" s="11"/>
      <c r="K163" s="11"/>
      <c r="L163" s="11"/>
      <c r="M163" s="11"/>
      <c r="N163" s="11"/>
      <c r="O163" s="13"/>
    </row>
    <row r="164" spans="1:15" ht="55.2" x14ac:dyDescent="0.3">
      <c r="A164" s="14">
        <v>173</v>
      </c>
      <c r="B164" s="15" t="s">
        <v>108</v>
      </c>
      <c r="C164" s="16" t="s">
        <v>55</v>
      </c>
      <c r="D164" s="17">
        <v>8.1199999999999992</v>
      </c>
      <c r="E164" s="17">
        <v>8.65</v>
      </c>
      <c r="F164" s="17">
        <v>32.42</v>
      </c>
      <c r="G164" s="17">
        <v>240.85</v>
      </c>
      <c r="H164" s="18">
        <v>0.06</v>
      </c>
      <c r="I164" s="17">
        <v>1.17</v>
      </c>
      <c r="J164" s="17">
        <v>18</v>
      </c>
      <c r="K164" s="17">
        <v>0.17</v>
      </c>
      <c r="L164" s="17">
        <v>130.29</v>
      </c>
      <c r="M164" s="17">
        <v>138.13999999999999</v>
      </c>
      <c r="N164" s="17">
        <v>31.12</v>
      </c>
      <c r="O164" s="19">
        <v>0.5</v>
      </c>
    </row>
    <row r="165" spans="1:15" x14ac:dyDescent="0.3">
      <c r="A165" s="14">
        <v>378</v>
      </c>
      <c r="B165" s="15" t="s">
        <v>56</v>
      </c>
      <c r="C165" s="45">
        <v>200</v>
      </c>
      <c r="D165" s="17">
        <v>1.52</v>
      </c>
      <c r="E165" s="17">
        <v>1.35</v>
      </c>
      <c r="F165" s="17">
        <v>15.9</v>
      </c>
      <c r="G165" s="17">
        <v>81</v>
      </c>
      <c r="H165" s="18">
        <v>0.04</v>
      </c>
      <c r="I165" s="17">
        <v>1.33</v>
      </c>
      <c r="J165" s="17">
        <v>0.01</v>
      </c>
      <c r="K165" s="17">
        <v>0.04</v>
      </c>
      <c r="L165" s="17">
        <v>126.6</v>
      </c>
      <c r="M165" s="17">
        <v>92.8</v>
      </c>
      <c r="N165" s="17">
        <v>15.4</v>
      </c>
      <c r="O165" s="19">
        <v>0.41</v>
      </c>
    </row>
    <row r="166" spans="1:15" x14ac:dyDescent="0.3">
      <c r="A166" s="14"/>
      <c r="B166" s="15" t="s">
        <v>109</v>
      </c>
      <c r="C166" s="16">
        <v>80</v>
      </c>
      <c r="D166" s="17">
        <v>4.4000000000000004</v>
      </c>
      <c r="E166" s="17">
        <v>2.2999999999999998</v>
      </c>
      <c r="F166" s="17">
        <v>45.3</v>
      </c>
      <c r="G166" s="17">
        <v>220</v>
      </c>
      <c r="H166" s="18">
        <v>0.06</v>
      </c>
      <c r="I166" s="17">
        <v>0.24</v>
      </c>
      <c r="J166" s="17">
        <v>0.06</v>
      </c>
      <c r="K166" s="17">
        <v>0.7</v>
      </c>
      <c r="L166" s="17">
        <v>158.1</v>
      </c>
      <c r="M166" s="17">
        <v>107.7</v>
      </c>
      <c r="N166" s="17">
        <v>17.43</v>
      </c>
      <c r="O166" s="19">
        <v>0.74</v>
      </c>
    </row>
    <row r="167" spans="1:15" x14ac:dyDescent="0.3">
      <c r="A167" s="26"/>
      <c r="B167" s="27" t="s">
        <v>27</v>
      </c>
      <c r="C167" s="55">
        <v>500</v>
      </c>
      <c r="D167" s="23">
        <f t="shared" ref="D167:O167" si="30">SUM(D164:D166)</f>
        <v>14.04</v>
      </c>
      <c r="E167" s="23">
        <f t="shared" si="30"/>
        <v>12.3</v>
      </c>
      <c r="F167" s="23">
        <f t="shared" si="30"/>
        <v>93.62</v>
      </c>
      <c r="G167" s="23">
        <f t="shared" si="30"/>
        <v>541.85</v>
      </c>
      <c r="H167" s="23">
        <f t="shared" si="30"/>
        <v>0.16</v>
      </c>
      <c r="I167" s="23">
        <f t="shared" si="30"/>
        <v>2.74</v>
      </c>
      <c r="J167" s="23">
        <f t="shared" si="30"/>
        <v>18.07</v>
      </c>
      <c r="K167" s="23">
        <f t="shared" si="30"/>
        <v>0.90999999999999992</v>
      </c>
      <c r="L167" s="23">
        <f t="shared" si="30"/>
        <v>414.99</v>
      </c>
      <c r="M167" s="23">
        <f t="shared" si="30"/>
        <v>338.64</v>
      </c>
      <c r="N167" s="23">
        <f t="shared" si="30"/>
        <v>63.95</v>
      </c>
      <c r="O167" s="23">
        <f t="shared" si="30"/>
        <v>1.65</v>
      </c>
    </row>
    <row r="168" spans="1:15" x14ac:dyDescent="0.3">
      <c r="A168" s="14"/>
      <c r="B168" s="24" t="s">
        <v>110</v>
      </c>
      <c r="C168" s="45"/>
      <c r="D168" s="17"/>
      <c r="E168" s="17"/>
      <c r="F168" s="17"/>
      <c r="G168" s="17"/>
      <c r="H168" s="18"/>
      <c r="I168" s="17"/>
      <c r="J168" s="17"/>
      <c r="K168" s="17"/>
      <c r="L168" s="17"/>
      <c r="M168" s="17"/>
      <c r="N168" s="17"/>
      <c r="O168" s="19"/>
    </row>
    <row r="169" spans="1:15" ht="27.6" x14ac:dyDescent="0.3">
      <c r="A169" s="14">
        <v>71</v>
      </c>
      <c r="B169" s="15" t="s">
        <v>94</v>
      </c>
      <c r="C169" s="45">
        <v>60</v>
      </c>
      <c r="D169" s="17">
        <v>0.35</v>
      </c>
      <c r="E169" s="17">
        <v>0.05</v>
      </c>
      <c r="F169" s="17">
        <v>0.95</v>
      </c>
      <c r="G169" s="17">
        <v>6</v>
      </c>
      <c r="H169" s="18">
        <v>0.02</v>
      </c>
      <c r="I169" s="17">
        <v>2.4500000000000002</v>
      </c>
      <c r="J169" s="17"/>
      <c r="K169" s="17">
        <v>0.01</v>
      </c>
      <c r="L169" s="17">
        <v>8.5</v>
      </c>
      <c r="M169" s="17">
        <v>15</v>
      </c>
      <c r="N169" s="17">
        <v>7</v>
      </c>
      <c r="O169" s="19">
        <v>0.25</v>
      </c>
    </row>
    <row r="170" spans="1:15" ht="27.6" x14ac:dyDescent="0.3">
      <c r="A170" s="14">
        <v>103</v>
      </c>
      <c r="B170" s="15" t="s">
        <v>80</v>
      </c>
      <c r="C170" s="45">
        <v>200</v>
      </c>
      <c r="D170" s="17">
        <v>2.0499999999999998</v>
      </c>
      <c r="E170" s="17">
        <v>2.2200000000000002</v>
      </c>
      <c r="F170" s="17">
        <v>12.55</v>
      </c>
      <c r="G170" s="17">
        <v>87.2</v>
      </c>
      <c r="H170" s="18">
        <v>7.0000000000000007E-2</v>
      </c>
      <c r="I170" s="17">
        <v>4.8600000000000003</v>
      </c>
      <c r="J170" s="17"/>
      <c r="K170" s="17">
        <v>0.04</v>
      </c>
      <c r="L170" s="17">
        <v>23.6</v>
      </c>
      <c r="M170" s="17">
        <v>46.18</v>
      </c>
      <c r="N170" s="17">
        <v>19.04</v>
      </c>
      <c r="O170" s="19">
        <v>0.8</v>
      </c>
    </row>
    <row r="171" spans="1:15" ht="27.6" x14ac:dyDescent="0.3">
      <c r="A171" s="14">
        <v>256</v>
      </c>
      <c r="B171" s="15" t="s">
        <v>111</v>
      </c>
      <c r="C171" s="45" t="s">
        <v>112</v>
      </c>
      <c r="D171" s="17">
        <v>13.68</v>
      </c>
      <c r="E171" s="17">
        <v>9.6199999999999992</v>
      </c>
      <c r="F171" s="17">
        <v>10.86</v>
      </c>
      <c r="G171" s="17">
        <v>140</v>
      </c>
      <c r="H171" s="18">
        <v>0.11</v>
      </c>
      <c r="I171" s="17">
        <v>3.77</v>
      </c>
      <c r="J171" s="17">
        <v>42.5</v>
      </c>
      <c r="K171" s="17">
        <v>0.12</v>
      </c>
      <c r="L171" s="17">
        <v>54.5</v>
      </c>
      <c r="M171" s="17">
        <v>216</v>
      </c>
      <c r="N171" s="17">
        <v>40.5</v>
      </c>
      <c r="O171" s="19">
        <v>1.5</v>
      </c>
    </row>
    <row r="172" spans="1:15" x14ac:dyDescent="0.3">
      <c r="A172" s="14">
        <v>312</v>
      </c>
      <c r="B172" s="15" t="s">
        <v>33</v>
      </c>
      <c r="C172" s="45">
        <v>180</v>
      </c>
      <c r="D172" s="17">
        <v>3.08</v>
      </c>
      <c r="E172" s="17">
        <v>4.22</v>
      </c>
      <c r="F172" s="17">
        <v>20.64</v>
      </c>
      <c r="G172" s="17">
        <v>135.07</v>
      </c>
      <c r="H172" s="18">
        <v>0.14000000000000001</v>
      </c>
      <c r="I172" s="17">
        <v>18.16</v>
      </c>
      <c r="J172" s="17" t="s">
        <v>24</v>
      </c>
      <c r="K172" s="17">
        <v>0.13500000000000001</v>
      </c>
      <c r="L172" s="17">
        <v>36.97</v>
      </c>
      <c r="M172" s="17">
        <v>86.6</v>
      </c>
      <c r="N172" s="17">
        <v>27.75</v>
      </c>
      <c r="O172" s="19">
        <v>1.01</v>
      </c>
    </row>
    <row r="173" spans="1:15" x14ac:dyDescent="0.3">
      <c r="A173" s="14">
        <v>342</v>
      </c>
      <c r="B173" s="15" t="s">
        <v>34</v>
      </c>
      <c r="C173" s="45">
        <v>200</v>
      </c>
      <c r="D173" s="17">
        <v>0.16</v>
      </c>
      <c r="E173" s="17" t="s">
        <v>24</v>
      </c>
      <c r="F173" s="17">
        <v>29</v>
      </c>
      <c r="G173" s="17">
        <v>116</v>
      </c>
      <c r="H173" s="18">
        <v>0.01</v>
      </c>
      <c r="I173" s="17">
        <v>3.6</v>
      </c>
      <c r="J173" s="17" t="s">
        <v>24</v>
      </c>
      <c r="K173" s="17" t="s">
        <v>24</v>
      </c>
      <c r="L173" s="17">
        <v>6.2</v>
      </c>
      <c r="M173" s="17">
        <v>3.96</v>
      </c>
      <c r="N173" s="17">
        <v>3.24</v>
      </c>
      <c r="O173" s="19">
        <v>0.85</v>
      </c>
    </row>
    <row r="174" spans="1:15" x14ac:dyDescent="0.3">
      <c r="A174" s="14" t="s">
        <v>24</v>
      </c>
      <c r="B174" s="15" t="s">
        <v>42</v>
      </c>
      <c r="C174" s="45">
        <v>70</v>
      </c>
      <c r="D174" s="17">
        <v>4.63</v>
      </c>
      <c r="E174" s="17">
        <v>0.46</v>
      </c>
      <c r="F174" s="17">
        <v>32.69</v>
      </c>
      <c r="G174" s="25">
        <v>157.08000000000001</v>
      </c>
      <c r="H174" s="17">
        <v>9.6000000000000002E-2</v>
      </c>
      <c r="I174" s="17" t="s">
        <v>24</v>
      </c>
      <c r="J174" s="17" t="s">
        <v>24</v>
      </c>
      <c r="K174" s="17">
        <v>1.18</v>
      </c>
      <c r="L174" s="17">
        <v>13.8</v>
      </c>
      <c r="M174" s="17">
        <v>50.2</v>
      </c>
      <c r="N174" s="17">
        <v>19.8</v>
      </c>
      <c r="O174" s="19">
        <v>1.1399999999999999</v>
      </c>
    </row>
    <row r="175" spans="1:15" x14ac:dyDescent="0.3">
      <c r="A175" s="14" t="s">
        <v>24</v>
      </c>
      <c r="B175" s="15" t="s">
        <v>35</v>
      </c>
      <c r="C175" s="45">
        <v>50</v>
      </c>
      <c r="D175" s="17">
        <v>3.3</v>
      </c>
      <c r="E175" s="17">
        <v>0.6</v>
      </c>
      <c r="F175" s="17">
        <v>21.18</v>
      </c>
      <c r="G175" s="17">
        <v>90</v>
      </c>
      <c r="H175" s="18">
        <v>0.115</v>
      </c>
      <c r="I175" s="17" t="s">
        <v>24</v>
      </c>
      <c r="J175" s="17" t="s">
        <v>24</v>
      </c>
      <c r="K175" s="17">
        <v>1.65</v>
      </c>
      <c r="L175" s="17">
        <v>14</v>
      </c>
      <c r="M175" s="17">
        <v>67.5</v>
      </c>
      <c r="N175" s="17">
        <v>27</v>
      </c>
      <c r="O175" s="19">
        <v>1.8</v>
      </c>
    </row>
    <row r="176" spans="1:15" ht="55.2" x14ac:dyDescent="0.3">
      <c r="A176" s="14" t="s">
        <v>24</v>
      </c>
      <c r="B176" s="15" t="s">
        <v>113</v>
      </c>
      <c r="C176" s="16">
        <v>40</v>
      </c>
      <c r="D176" s="17">
        <v>0.8</v>
      </c>
      <c r="E176" s="17">
        <v>0.9</v>
      </c>
      <c r="F176" s="17">
        <v>79.8</v>
      </c>
      <c r="G176" s="17">
        <v>326</v>
      </c>
      <c r="H176" s="18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9">
        <v>0</v>
      </c>
    </row>
    <row r="177" spans="1:15" x14ac:dyDescent="0.3">
      <c r="A177" s="26"/>
      <c r="B177" s="27" t="s">
        <v>27</v>
      </c>
      <c r="C177" s="55">
        <v>860</v>
      </c>
      <c r="D177" s="23">
        <f>SUM(D169:D176)</f>
        <v>28.049999999999997</v>
      </c>
      <c r="E177" s="23">
        <f t="shared" ref="E177:O177" si="31">SUM(E169:E176)</f>
        <v>18.07</v>
      </c>
      <c r="F177" s="23">
        <f t="shared" si="31"/>
        <v>207.67000000000002</v>
      </c>
      <c r="G177" s="23">
        <f t="shared" si="31"/>
        <v>1057.3499999999999</v>
      </c>
      <c r="H177" s="23">
        <f t="shared" si="31"/>
        <v>0.56100000000000005</v>
      </c>
      <c r="I177" s="23">
        <f t="shared" si="31"/>
        <v>32.840000000000003</v>
      </c>
      <c r="J177" s="23">
        <f t="shared" si="31"/>
        <v>42.5</v>
      </c>
      <c r="K177" s="23">
        <f t="shared" si="31"/>
        <v>3.1349999999999998</v>
      </c>
      <c r="L177" s="23">
        <f t="shared" si="31"/>
        <v>157.57</v>
      </c>
      <c r="M177" s="23">
        <f t="shared" si="31"/>
        <v>485.43999999999994</v>
      </c>
      <c r="N177" s="23">
        <f t="shared" si="31"/>
        <v>144.32999999999998</v>
      </c>
      <c r="O177" s="23">
        <f t="shared" si="31"/>
        <v>7.3499999999999988</v>
      </c>
    </row>
    <row r="178" spans="1:15" ht="15" thickBot="1" x14ac:dyDescent="0.35">
      <c r="A178" s="29"/>
      <c r="B178" s="30" t="s">
        <v>36</v>
      </c>
      <c r="C178" s="56"/>
      <c r="D178" s="32">
        <f>D177+D167</f>
        <v>42.089999999999996</v>
      </c>
      <c r="E178" s="32">
        <f t="shared" ref="E178:O178" si="32">E177+E167</f>
        <v>30.37</v>
      </c>
      <c r="F178" s="32">
        <f t="shared" si="32"/>
        <v>301.29000000000002</v>
      </c>
      <c r="G178" s="32">
        <f t="shared" si="32"/>
        <v>1599.1999999999998</v>
      </c>
      <c r="H178" s="32">
        <f t="shared" si="32"/>
        <v>0.72100000000000009</v>
      </c>
      <c r="I178" s="32">
        <f t="shared" si="32"/>
        <v>35.580000000000005</v>
      </c>
      <c r="J178" s="32">
        <f t="shared" si="32"/>
        <v>60.57</v>
      </c>
      <c r="K178" s="32">
        <f t="shared" si="32"/>
        <v>4.0449999999999999</v>
      </c>
      <c r="L178" s="32">
        <f t="shared" si="32"/>
        <v>572.55999999999995</v>
      </c>
      <c r="M178" s="32">
        <f t="shared" si="32"/>
        <v>824.07999999999993</v>
      </c>
      <c r="N178" s="32">
        <f t="shared" si="32"/>
        <v>208.27999999999997</v>
      </c>
      <c r="O178" s="32">
        <f t="shared" si="32"/>
        <v>8.9999999999999982</v>
      </c>
    </row>
    <row r="179" spans="1:15" x14ac:dyDescent="0.3">
      <c r="A179" s="49"/>
      <c r="B179" s="50" t="s">
        <v>114</v>
      </c>
      <c r="C179" s="35"/>
      <c r="D179" s="36"/>
      <c r="E179" s="36"/>
      <c r="F179" s="36"/>
      <c r="G179" s="36"/>
      <c r="H179" s="37"/>
      <c r="I179" s="36"/>
      <c r="J179" s="36"/>
      <c r="K179" s="36"/>
      <c r="L179" s="36"/>
      <c r="M179" s="36"/>
      <c r="N179" s="36"/>
      <c r="O179" s="36"/>
    </row>
    <row r="180" spans="1:15" ht="27.6" x14ac:dyDescent="0.3">
      <c r="A180" s="14">
        <v>223</v>
      </c>
      <c r="B180" s="15" t="s">
        <v>115</v>
      </c>
      <c r="C180" s="16" t="s">
        <v>116</v>
      </c>
      <c r="D180" s="17">
        <v>26.3</v>
      </c>
      <c r="E180" s="17">
        <v>19.899999999999999</v>
      </c>
      <c r="F180" s="17">
        <v>50.4</v>
      </c>
      <c r="G180" s="25">
        <v>486</v>
      </c>
      <c r="H180" s="17">
        <v>0.14399999999999999</v>
      </c>
      <c r="I180" s="17">
        <v>0.622</v>
      </c>
      <c r="J180" s="17">
        <v>0.29499999999999998</v>
      </c>
      <c r="K180" s="17">
        <v>1.61</v>
      </c>
      <c r="L180" s="17">
        <v>221</v>
      </c>
      <c r="M180" s="17">
        <v>322</v>
      </c>
      <c r="N180" s="17">
        <v>33.979999999999997</v>
      </c>
      <c r="O180" s="19">
        <v>0.65</v>
      </c>
    </row>
    <row r="181" spans="1:15" ht="27.6" x14ac:dyDescent="0.3">
      <c r="A181" s="14">
        <v>379</v>
      </c>
      <c r="B181" s="15" t="s">
        <v>23</v>
      </c>
      <c r="C181" s="16">
        <v>200</v>
      </c>
      <c r="D181" s="17">
        <v>3.01</v>
      </c>
      <c r="E181" s="17">
        <v>2.88</v>
      </c>
      <c r="F181" s="17">
        <v>13.36</v>
      </c>
      <c r="G181" s="17">
        <v>89.56</v>
      </c>
      <c r="H181" s="18">
        <v>3.5999999999999997E-2</v>
      </c>
      <c r="I181" s="17">
        <v>1.17</v>
      </c>
      <c r="J181" s="17">
        <v>1.7999999999999999E-2</v>
      </c>
      <c r="K181" s="17">
        <v>8.1000000000000003E-2</v>
      </c>
      <c r="L181" s="17">
        <v>108.5</v>
      </c>
      <c r="M181" s="17">
        <v>81.31</v>
      </c>
      <c r="N181" s="17">
        <v>12.6</v>
      </c>
      <c r="O181" s="17">
        <v>0.11</v>
      </c>
    </row>
    <row r="182" spans="1:15" ht="27.6" x14ac:dyDescent="0.3">
      <c r="A182" s="14">
        <v>338</v>
      </c>
      <c r="B182" s="15" t="s">
        <v>117</v>
      </c>
      <c r="C182" s="16">
        <v>150</v>
      </c>
      <c r="D182" s="17">
        <v>1.9</v>
      </c>
      <c r="E182" s="17">
        <v>0.42</v>
      </c>
      <c r="F182" s="17">
        <v>17.36</v>
      </c>
      <c r="G182" s="17">
        <v>81</v>
      </c>
      <c r="H182" s="18">
        <v>0.03</v>
      </c>
      <c r="I182" s="17">
        <v>10</v>
      </c>
      <c r="J182" s="17" t="s">
        <v>24</v>
      </c>
      <c r="K182" s="17" t="s">
        <v>24</v>
      </c>
      <c r="L182" s="17">
        <v>16</v>
      </c>
      <c r="M182" s="17">
        <v>11</v>
      </c>
      <c r="N182" s="17">
        <v>9</v>
      </c>
      <c r="O182" s="19">
        <v>2.2000000000000002</v>
      </c>
    </row>
    <row r="183" spans="1:15" x14ac:dyDescent="0.3">
      <c r="A183" s="26"/>
      <c r="B183" s="27" t="s">
        <v>27</v>
      </c>
      <c r="C183" s="28">
        <v>520</v>
      </c>
      <c r="D183" s="23">
        <f>SUM(D180:D182)</f>
        <v>31.21</v>
      </c>
      <c r="E183" s="23">
        <f t="shared" ref="E183:O183" si="33">SUM(E180:E182)</f>
        <v>23.2</v>
      </c>
      <c r="F183" s="23">
        <f t="shared" si="33"/>
        <v>81.12</v>
      </c>
      <c r="G183" s="23">
        <f t="shared" si="33"/>
        <v>656.56</v>
      </c>
      <c r="H183" s="23">
        <f t="shared" si="33"/>
        <v>0.21</v>
      </c>
      <c r="I183" s="23">
        <f t="shared" si="33"/>
        <v>11.792</v>
      </c>
      <c r="J183" s="23">
        <f t="shared" si="33"/>
        <v>0.313</v>
      </c>
      <c r="K183" s="23">
        <f t="shared" si="33"/>
        <v>1.6910000000000001</v>
      </c>
      <c r="L183" s="23">
        <f t="shared" si="33"/>
        <v>345.5</v>
      </c>
      <c r="M183" s="23">
        <f t="shared" si="33"/>
        <v>414.31</v>
      </c>
      <c r="N183" s="23">
        <f t="shared" si="33"/>
        <v>55.58</v>
      </c>
      <c r="O183" s="23">
        <f t="shared" si="33"/>
        <v>2.96</v>
      </c>
    </row>
    <row r="184" spans="1:15" x14ac:dyDescent="0.3">
      <c r="A184" s="14"/>
      <c r="B184" s="24" t="s">
        <v>118</v>
      </c>
      <c r="C184" s="16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7"/>
    </row>
    <row r="185" spans="1:15" ht="27.6" x14ac:dyDescent="0.3">
      <c r="A185" s="14">
        <v>71</v>
      </c>
      <c r="B185" s="15" t="s">
        <v>94</v>
      </c>
      <c r="C185" s="16">
        <v>60</v>
      </c>
      <c r="D185" s="17">
        <v>0.35</v>
      </c>
      <c r="E185" s="17">
        <v>0.05</v>
      </c>
      <c r="F185" s="17">
        <v>0.95</v>
      </c>
      <c r="G185" s="17">
        <v>6</v>
      </c>
      <c r="H185" s="18">
        <v>0.02</v>
      </c>
      <c r="I185" s="17">
        <v>2.4500000000000002</v>
      </c>
      <c r="J185" s="17"/>
      <c r="K185" s="17">
        <v>0.01</v>
      </c>
      <c r="L185" s="17">
        <v>8.5</v>
      </c>
      <c r="M185" s="17">
        <v>15</v>
      </c>
      <c r="N185" s="17">
        <v>7</v>
      </c>
      <c r="O185" s="19">
        <v>0.25</v>
      </c>
    </row>
    <row r="186" spans="1:15" x14ac:dyDescent="0.3">
      <c r="A186" s="14">
        <v>99</v>
      </c>
      <c r="B186" s="15" t="s">
        <v>119</v>
      </c>
      <c r="C186" s="16">
        <v>200</v>
      </c>
      <c r="D186" s="17">
        <v>1.27</v>
      </c>
      <c r="E186" s="17">
        <v>3.99</v>
      </c>
      <c r="F186" s="17">
        <v>7.32</v>
      </c>
      <c r="G186" s="17">
        <v>76.2</v>
      </c>
      <c r="H186" s="18">
        <v>0.06</v>
      </c>
      <c r="I186" s="17">
        <v>8.3000000000000007</v>
      </c>
      <c r="J186" s="17"/>
      <c r="K186" s="17">
        <v>1.86</v>
      </c>
      <c r="L186" s="17">
        <v>27.9</v>
      </c>
      <c r="M186" s="17">
        <v>39.4</v>
      </c>
      <c r="N186" s="17">
        <v>16.600000000000001</v>
      </c>
      <c r="O186" s="17">
        <v>0.62</v>
      </c>
    </row>
    <row r="187" spans="1:15" ht="41.4" x14ac:dyDescent="0.3">
      <c r="A187" s="14" t="s">
        <v>120</v>
      </c>
      <c r="B187" s="15" t="s">
        <v>121</v>
      </c>
      <c r="C187" s="16" t="s">
        <v>32</v>
      </c>
      <c r="D187" s="17">
        <v>13.41</v>
      </c>
      <c r="E187" s="17">
        <v>16.03</v>
      </c>
      <c r="F187" s="17">
        <v>14.64</v>
      </c>
      <c r="G187" s="17">
        <v>259.2</v>
      </c>
      <c r="H187" s="18">
        <v>0.08</v>
      </c>
      <c r="I187" s="17">
        <v>0.91200000000000003</v>
      </c>
      <c r="J187" s="17">
        <v>20</v>
      </c>
      <c r="K187" s="17">
        <v>0.14000000000000001</v>
      </c>
      <c r="L187" s="17">
        <v>46.62</v>
      </c>
      <c r="M187" s="17">
        <v>162.74</v>
      </c>
      <c r="N187" s="17">
        <v>49.33</v>
      </c>
      <c r="O187" s="19">
        <v>2.4</v>
      </c>
    </row>
    <row r="188" spans="1:15" ht="27.6" x14ac:dyDescent="0.3">
      <c r="A188" s="14">
        <v>309</v>
      </c>
      <c r="B188" s="15" t="s">
        <v>69</v>
      </c>
      <c r="C188" s="16">
        <v>180</v>
      </c>
      <c r="D188" s="17">
        <v>5.3</v>
      </c>
      <c r="E188" s="17">
        <v>4.9000000000000004</v>
      </c>
      <c r="F188" s="17">
        <v>28.6</v>
      </c>
      <c r="G188" s="17">
        <v>179</v>
      </c>
      <c r="H188" s="18">
        <v>0.08</v>
      </c>
      <c r="I188" s="17" t="s">
        <v>24</v>
      </c>
      <c r="J188" s="17">
        <v>0.02</v>
      </c>
      <c r="K188" s="17">
        <v>0.97</v>
      </c>
      <c r="L188" s="17">
        <v>9.8699999999999992</v>
      </c>
      <c r="M188" s="17">
        <v>41.36</v>
      </c>
      <c r="N188" s="17">
        <v>7.36</v>
      </c>
      <c r="O188" s="17">
        <v>0.75</v>
      </c>
    </row>
    <row r="189" spans="1:15" ht="41.4" x14ac:dyDescent="0.3">
      <c r="A189" s="14">
        <v>389</v>
      </c>
      <c r="B189" s="15" t="s">
        <v>49</v>
      </c>
      <c r="C189" s="16">
        <v>200</v>
      </c>
      <c r="D189" s="17">
        <v>1</v>
      </c>
      <c r="E189" s="17"/>
      <c r="F189" s="17">
        <v>20.2</v>
      </c>
      <c r="G189" s="17">
        <v>84.8</v>
      </c>
      <c r="H189" s="18">
        <v>0.02</v>
      </c>
      <c r="I189" s="17">
        <v>4</v>
      </c>
      <c r="J189" s="17" t="s">
        <v>24</v>
      </c>
      <c r="K189" s="17" t="s">
        <v>24</v>
      </c>
      <c r="L189" s="17">
        <v>14</v>
      </c>
      <c r="M189" s="17">
        <v>14</v>
      </c>
      <c r="N189" s="17">
        <v>8</v>
      </c>
      <c r="O189" s="17">
        <v>0.6</v>
      </c>
    </row>
    <row r="190" spans="1:15" x14ac:dyDescent="0.3">
      <c r="A190" s="14"/>
      <c r="B190" s="15" t="s">
        <v>25</v>
      </c>
      <c r="C190" s="16">
        <v>70</v>
      </c>
      <c r="D190" s="17">
        <v>4.63</v>
      </c>
      <c r="E190" s="17">
        <v>0.46</v>
      </c>
      <c r="F190" s="17">
        <v>32.69</v>
      </c>
      <c r="G190" s="17">
        <v>157.08000000000001</v>
      </c>
      <c r="H190" s="18">
        <v>9.6000000000000002E-2</v>
      </c>
      <c r="I190" s="17" t="s">
        <v>24</v>
      </c>
      <c r="J190" s="17" t="s">
        <v>24</v>
      </c>
      <c r="K190" s="17">
        <v>1.18</v>
      </c>
      <c r="L190" s="17">
        <v>13.8</v>
      </c>
      <c r="M190" s="17">
        <v>50.2</v>
      </c>
      <c r="N190" s="17">
        <v>19.8</v>
      </c>
      <c r="O190" s="17">
        <v>1.1399999999999999</v>
      </c>
    </row>
    <row r="191" spans="1:15" x14ac:dyDescent="0.3">
      <c r="A191" s="14"/>
      <c r="B191" s="15" t="s">
        <v>35</v>
      </c>
      <c r="C191" s="16">
        <v>40</v>
      </c>
      <c r="D191" s="17">
        <v>2.64</v>
      </c>
      <c r="E191" s="17">
        <v>0.48</v>
      </c>
      <c r="F191" s="17">
        <v>14.12</v>
      </c>
      <c r="G191" s="17">
        <v>72</v>
      </c>
      <c r="H191" s="18">
        <v>9.1999999999999998E-2</v>
      </c>
      <c r="I191" s="17"/>
      <c r="J191" s="17"/>
      <c r="K191" s="17">
        <v>1.32</v>
      </c>
      <c r="L191" s="17">
        <v>11.2</v>
      </c>
      <c r="M191" s="17">
        <v>54</v>
      </c>
      <c r="N191" s="17">
        <v>27</v>
      </c>
      <c r="O191" s="17">
        <v>1.44</v>
      </c>
    </row>
    <row r="192" spans="1:15" x14ac:dyDescent="0.3">
      <c r="A192" s="26"/>
      <c r="B192" s="27" t="s">
        <v>122</v>
      </c>
      <c r="C192" s="28">
        <v>830</v>
      </c>
      <c r="D192" s="23">
        <f t="shared" ref="D192:O192" si="34">SUM(D185:D191)</f>
        <v>28.6</v>
      </c>
      <c r="E192" s="23">
        <f t="shared" si="34"/>
        <v>25.91</v>
      </c>
      <c r="F192" s="23">
        <f t="shared" si="34"/>
        <v>118.52000000000001</v>
      </c>
      <c r="G192" s="23">
        <f t="shared" si="34"/>
        <v>834.28</v>
      </c>
      <c r="H192" s="23">
        <f t="shared" si="34"/>
        <v>0.44799999999999995</v>
      </c>
      <c r="I192" s="23">
        <f t="shared" si="34"/>
        <v>15.662000000000001</v>
      </c>
      <c r="J192" s="23">
        <f t="shared" si="34"/>
        <v>20.02</v>
      </c>
      <c r="K192" s="23">
        <f t="shared" si="34"/>
        <v>5.48</v>
      </c>
      <c r="L192" s="23">
        <f t="shared" si="34"/>
        <v>131.88999999999999</v>
      </c>
      <c r="M192" s="23">
        <f t="shared" si="34"/>
        <v>376.7</v>
      </c>
      <c r="N192" s="23">
        <f t="shared" si="34"/>
        <v>135.09</v>
      </c>
      <c r="O192" s="23">
        <f t="shared" si="34"/>
        <v>7.1999999999999993</v>
      </c>
    </row>
    <row r="193" spans="1:15" x14ac:dyDescent="0.3">
      <c r="A193" s="57"/>
      <c r="B193" s="58" t="s">
        <v>36</v>
      </c>
      <c r="C193" s="59"/>
      <c r="D193" s="60">
        <f t="shared" ref="D193:O193" si="35">D192+D183</f>
        <v>59.81</v>
      </c>
      <c r="E193" s="60">
        <f t="shared" si="35"/>
        <v>49.11</v>
      </c>
      <c r="F193" s="60">
        <f t="shared" si="35"/>
        <v>199.64000000000001</v>
      </c>
      <c r="G193" s="60">
        <f t="shared" si="35"/>
        <v>1490.84</v>
      </c>
      <c r="H193" s="60">
        <f t="shared" si="35"/>
        <v>0.65799999999999992</v>
      </c>
      <c r="I193" s="60">
        <f t="shared" si="35"/>
        <v>27.454000000000001</v>
      </c>
      <c r="J193" s="60">
        <f t="shared" si="35"/>
        <v>20.332999999999998</v>
      </c>
      <c r="K193" s="60">
        <f t="shared" si="35"/>
        <v>7.1710000000000003</v>
      </c>
      <c r="L193" s="60">
        <f t="shared" si="35"/>
        <v>477.39</v>
      </c>
      <c r="M193" s="60">
        <f t="shared" si="35"/>
        <v>791.01</v>
      </c>
      <c r="N193" s="60">
        <f t="shared" si="35"/>
        <v>190.67000000000002</v>
      </c>
      <c r="O193" s="60">
        <f t="shared" si="35"/>
        <v>10.16</v>
      </c>
    </row>
    <row r="194" spans="1:15" x14ac:dyDescent="0.3">
      <c r="A194" s="49"/>
      <c r="B194" s="50" t="s">
        <v>123</v>
      </c>
      <c r="C194" s="61"/>
      <c r="D194" s="62"/>
      <c r="E194" s="62"/>
      <c r="F194" s="62"/>
      <c r="G194" s="62"/>
      <c r="H194" s="37"/>
      <c r="I194" s="36"/>
      <c r="J194" s="36"/>
      <c r="K194" s="36"/>
      <c r="L194" s="36"/>
      <c r="M194" s="36"/>
      <c r="N194" s="36"/>
      <c r="O194" s="36"/>
    </row>
    <row r="195" spans="1:15" ht="27.6" x14ac:dyDescent="0.3">
      <c r="A195" s="14">
        <v>71</v>
      </c>
      <c r="B195" s="15" t="s">
        <v>45</v>
      </c>
      <c r="C195" s="45">
        <v>60</v>
      </c>
      <c r="D195" s="17">
        <v>0.35</v>
      </c>
      <c r="E195" s="17">
        <v>0.05</v>
      </c>
      <c r="F195" s="17">
        <v>0.95</v>
      </c>
      <c r="G195" s="17">
        <v>6</v>
      </c>
      <c r="H195" s="18">
        <v>0.02</v>
      </c>
      <c r="I195" s="17">
        <v>2.4500000000000002</v>
      </c>
      <c r="J195" s="17"/>
      <c r="K195" s="17">
        <v>0.01</v>
      </c>
      <c r="L195" s="17">
        <v>8.5</v>
      </c>
      <c r="M195" s="17">
        <v>15</v>
      </c>
      <c r="N195" s="17">
        <v>7</v>
      </c>
      <c r="O195" s="19">
        <v>0.25</v>
      </c>
    </row>
    <row r="196" spans="1:15" ht="27.6" x14ac:dyDescent="0.3">
      <c r="A196" s="14">
        <v>210</v>
      </c>
      <c r="B196" s="15" t="s">
        <v>124</v>
      </c>
      <c r="C196" s="63">
        <v>169</v>
      </c>
      <c r="D196" s="43">
        <v>15.9</v>
      </c>
      <c r="E196" s="43">
        <v>27.1</v>
      </c>
      <c r="F196" s="43">
        <v>16.8</v>
      </c>
      <c r="G196" s="43">
        <v>380</v>
      </c>
      <c r="H196" s="42">
        <v>0.14000000000000001</v>
      </c>
      <c r="I196" s="43">
        <v>1.4</v>
      </c>
      <c r="J196" s="43">
        <v>244</v>
      </c>
      <c r="K196" s="43">
        <v>0.48</v>
      </c>
      <c r="L196" s="43">
        <v>126</v>
      </c>
      <c r="M196" s="43">
        <v>242.6</v>
      </c>
      <c r="N196" s="43">
        <v>30.2</v>
      </c>
      <c r="O196" s="44">
        <v>2.6</v>
      </c>
    </row>
    <row r="197" spans="1:15" x14ac:dyDescent="0.3">
      <c r="A197" s="14">
        <v>376</v>
      </c>
      <c r="B197" s="15" t="s">
        <v>84</v>
      </c>
      <c r="C197" s="45">
        <v>200</v>
      </c>
      <c r="D197" s="17">
        <v>7.0000000000000007E-2</v>
      </c>
      <c r="E197" s="17">
        <v>0.02</v>
      </c>
      <c r="F197" s="17">
        <v>15</v>
      </c>
      <c r="G197" s="17">
        <v>60</v>
      </c>
      <c r="H197" s="18"/>
      <c r="I197" s="17"/>
      <c r="J197" s="17"/>
      <c r="K197" s="17">
        <v>11.1</v>
      </c>
      <c r="L197" s="17">
        <v>2.8</v>
      </c>
      <c r="M197" s="17">
        <v>1.4</v>
      </c>
      <c r="N197" s="17">
        <v>0.28000000000000003</v>
      </c>
      <c r="O197" s="17">
        <v>0.06</v>
      </c>
    </row>
    <row r="198" spans="1:15" x14ac:dyDescent="0.3">
      <c r="A198" s="14" t="s">
        <v>24</v>
      </c>
      <c r="B198" s="15" t="s">
        <v>42</v>
      </c>
      <c r="C198" s="16">
        <v>40</v>
      </c>
      <c r="D198" s="17">
        <v>3.04</v>
      </c>
      <c r="E198" s="17">
        <v>0.36</v>
      </c>
      <c r="F198" s="17">
        <v>18.760000000000002</v>
      </c>
      <c r="G198" s="17">
        <v>92</v>
      </c>
      <c r="H198" s="18">
        <v>4.3999999999999997E-2</v>
      </c>
      <c r="I198" s="17" t="s">
        <v>24</v>
      </c>
      <c r="J198" s="17" t="s">
        <v>24</v>
      </c>
      <c r="K198" s="17">
        <v>0.67</v>
      </c>
      <c r="L198" s="17">
        <v>8</v>
      </c>
      <c r="M198" s="17">
        <v>26</v>
      </c>
      <c r="N198" s="17">
        <v>5.6</v>
      </c>
      <c r="O198" s="19">
        <v>0.44</v>
      </c>
    </row>
    <row r="199" spans="1:15" x14ac:dyDescent="0.3">
      <c r="A199" s="26"/>
      <c r="B199" s="27" t="s">
        <v>27</v>
      </c>
      <c r="C199" s="55">
        <f>C195+C196+C197+C198</f>
        <v>469</v>
      </c>
      <c r="D199" s="23">
        <f>SUM(D195:D198)</f>
        <v>19.36</v>
      </c>
      <c r="E199" s="23">
        <f t="shared" ref="E199:O199" si="36">SUM(E195:E198)</f>
        <v>27.53</v>
      </c>
      <c r="F199" s="23">
        <f t="shared" si="36"/>
        <v>51.510000000000005</v>
      </c>
      <c r="G199" s="23">
        <f t="shared" si="36"/>
        <v>538</v>
      </c>
      <c r="H199" s="23">
        <f t="shared" si="36"/>
        <v>0.20400000000000001</v>
      </c>
      <c r="I199" s="23">
        <f t="shared" si="36"/>
        <v>3.85</v>
      </c>
      <c r="J199" s="23">
        <f t="shared" si="36"/>
        <v>244</v>
      </c>
      <c r="K199" s="23">
        <f t="shared" si="36"/>
        <v>12.26</v>
      </c>
      <c r="L199" s="23">
        <f t="shared" si="36"/>
        <v>145.30000000000001</v>
      </c>
      <c r="M199" s="23">
        <f t="shared" si="36"/>
        <v>285</v>
      </c>
      <c r="N199" s="23">
        <f t="shared" si="36"/>
        <v>43.080000000000005</v>
      </c>
      <c r="O199" s="23">
        <f t="shared" si="36"/>
        <v>3.35</v>
      </c>
    </row>
    <row r="200" spans="1:15" x14ac:dyDescent="0.3">
      <c r="A200" s="14"/>
      <c r="B200" s="24" t="s">
        <v>125</v>
      </c>
      <c r="C200" s="45"/>
      <c r="D200" s="64"/>
      <c r="E200" s="64"/>
      <c r="F200" s="64"/>
      <c r="G200" s="64"/>
      <c r="H200" s="18"/>
      <c r="I200" s="17"/>
      <c r="J200" s="17"/>
      <c r="K200" s="17"/>
      <c r="L200" s="17"/>
      <c r="M200" s="17"/>
      <c r="N200" s="17"/>
      <c r="O200" s="17"/>
    </row>
    <row r="201" spans="1:15" ht="27.6" x14ac:dyDescent="0.3">
      <c r="A201" s="14">
        <v>101</v>
      </c>
      <c r="B201" s="15" t="s">
        <v>105</v>
      </c>
      <c r="C201" s="45">
        <v>200</v>
      </c>
      <c r="D201" s="17">
        <v>2.69</v>
      </c>
      <c r="E201" s="17">
        <v>4.3899999999999997</v>
      </c>
      <c r="F201" s="17">
        <v>16.3</v>
      </c>
      <c r="G201" s="17">
        <v>117.06</v>
      </c>
      <c r="H201" s="17">
        <v>0.12</v>
      </c>
      <c r="I201" s="17">
        <v>2.73</v>
      </c>
      <c r="J201" s="17">
        <v>3.2000000000000001E-2</v>
      </c>
      <c r="K201" s="17">
        <v>3.77</v>
      </c>
      <c r="L201" s="17">
        <v>44.16</v>
      </c>
      <c r="M201" s="17">
        <v>229.2</v>
      </c>
      <c r="N201" s="17">
        <v>52.96</v>
      </c>
      <c r="O201" s="17">
        <v>1.27</v>
      </c>
    </row>
    <row r="202" spans="1:15" x14ac:dyDescent="0.3">
      <c r="A202" s="14">
        <v>298</v>
      </c>
      <c r="B202" s="15" t="s">
        <v>126</v>
      </c>
      <c r="C202" s="65" t="s">
        <v>127</v>
      </c>
      <c r="D202" s="17">
        <v>13.45</v>
      </c>
      <c r="E202" s="17">
        <v>9.5</v>
      </c>
      <c r="F202" s="17">
        <v>19.54</v>
      </c>
      <c r="G202" s="17">
        <v>208</v>
      </c>
      <c r="H202" s="18">
        <v>0.08</v>
      </c>
      <c r="I202" s="17">
        <v>20.03</v>
      </c>
      <c r="J202" s="17">
        <v>16</v>
      </c>
      <c r="K202" s="17">
        <v>0.13</v>
      </c>
      <c r="L202" s="17">
        <v>57.3</v>
      </c>
      <c r="M202" s="17">
        <v>166.2</v>
      </c>
      <c r="N202" s="17">
        <v>43</v>
      </c>
      <c r="O202" s="17">
        <v>1.5</v>
      </c>
    </row>
    <row r="203" spans="1:15" x14ac:dyDescent="0.3">
      <c r="A203" s="14">
        <v>303</v>
      </c>
      <c r="B203" s="15" t="s">
        <v>74</v>
      </c>
      <c r="C203" s="45">
        <v>180</v>
      </c>
      <c r="D203" s="17">
        <v>4</v>
      </c>
      <c r="E203" s="17">
        <v>4.24</v>
      </c>
      <c r="F203" s="17">
        <v>24.55</v>
      </c>
      <c r="G203" s="17">
        <v>152.4</v>
      </c>
      <c r="H203" s="18">
        <v>0.108</v>
      </c>
      <c r="I203" s="17"/>
      <c r="J203" s="17"/>
      <c r="K203" s="17">
        <v>0.04</v>
      </c>
      <c r="L203" s="17">
        <v>20.86</v>
      </c>
      <c r="M203" s="17">
        <v>134.6</v>
      </c>
      <c r="N203" s="17">
        <v>28.8</v>
      </c>
      <c r="O203" s="17">
        <v>2.27</v>
      </c>
    </row>
    <row r="204" spans="1:15" x14ac:dyDescent="0.3">
      <c r="A204" s="14">
        <v>342</v>
      </c>
      <c r="B204" s="15" t="s">
        <v>34</v>
      </c>
      <c r="C204" s="45">
        <v>200</v>
      </c>
      <c r="D204" s="17">
        <v>0.16</v>
      </c>
      <c r="E204" s="17" t="s">
        <v>24</v>
      </c>
      <c r="F204" s="17">
        <v>29</v>
      </c>
      <c r="G204" s="17">
        <v>116</v>
      </c>
      <c r="H204" s="18">
        <v>0.01</v>
      </c>
      <c r="I204" s="17">
        <v>3.6</v>
      </c>
      <c r="J204" s="17" t="s">
        <v>24</v>
      </c>
      <c r="K204" s="17" t="s">
        <v>24</v>
      </c>
      <c r="L204" s="17">
        <v>6.2</v>
      </c>
      <c r="M204" s="17">
        <v>3.96</v>
      </c>
      <c r="N204" s="17">
        <v>3.24</v>
      </c>
      <c r="O204" s="19">
        <v>0.85</v>
      </c>
    </row>
    <row r="205" spans="1:15" x14ac:dyDescent="0.3">
      <c r="A205" s="14"/>
      <c r="B205" s="15" t="s">
        <v>25</v>
      </c>
      <c r="C205" s="45">
        <v>70</v>
      </c>
      <c r="D205" s="17">
        <v>4.63</v>
      </c>
      <c r="E205" s="17">
        <v>0.46</v>
      </c>
      <c r="F205" s="17">
        <v>32.69</v>
      </c>
      <c r="G205" s="17">
        <v>157.08000000000001</v>
      </c>
      <c r="H205" s="18">
        <v>9.6000000000000002E-2</v>
      </c>
      <c r="I205" s="17" t="s">
        <v>24</v>
      </c>
      <c r="J205" s="17" t="s">
        <v>24</v>
      </c>
      <c r="K205" s="17">
        <v>1.18</v>
      </c>
      <c r="L205" s="17">
        <v>13.8</v>
      </c>
      <c r="M205" s="17">
        <v>50.2</v>
      </c>
      <c r="N205" s="17">
        <v>19.8</v>
      </c>
      <c r="O205" s="17">
        <v>1.1399999999999999</v>
      </c>
    </row>
    <row r="206" spans="1:15" x14ac:dyDescent="0.3">
      <c r="A206" s="14"/>
      <c r="B206" s="15" t="s">
        <v>35</v>
      </c>
      <c r="C206" s="45">
        <v>40</v>
      </c>
      <c r="D206" s="17">
        <v>2.64</v>
      </c>
      <c r="E206" s="17">
        <v>0.48</v>
      </c>
      <c r="F206" s="17">
        <v>14.12</v>
      </c>
      <c r="G206" s="17">
        <v>72</v>
      </c>
      <c r="H206" s="18">
        <v>9.1999999999999998E-2</v>
      </c>
      <c r="I206" s="17"/>
      <c r="J206" s="17"/>
      <c r="K206" s="17">
        <v>1.32</v>
      </c>
      <c r="L206" s="17">
        <v>11.2</v>
      </c>
      <c r="M206" s="17">
        <v>54</v>
      </c>
      <c r="N206" s="17">
        <v>27</v>
      </c>
      <c r="O206" s="17">
        <v>1.44</v>
      </c>
    </row>
    <row r="207" spans="1:15" ht="55.2" x14ac:dyDescent="0.3">
      <c r="A207" s="14" t="s">
        <v>24</v>
      </c>
      <c r="B207" s="15" t="s">
        <v>128</v>
      </c>
      <c r="C207" s="16">
        <v>15</v>
      </c>
      <c r="D207" s="17">
        <v>0.8</v>
      </c>
      <c r="E207" s="17">
        <v>0.9</v>
      </c>
      <c r="F207" s="17">
        <v>79.8</v>
      </c>
      <c r="G207" s="17">
        <v>326</v>
      </c>
      <c r="H207" s="18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9">
        <v>0</v>
      </c>
    </row>
    <row r="208" spans="1:15" ht="15" thickBot="1" x14ac:dyDescent="0.35">
      <c r="A208" s="57"/>
      <c r="B208" s="58" t="s">
        <v>27</v>
      </c>
      <c r="C208" s="66">
        <f>SUM(C201:C207)</f>
        <v>705</v>
      </c>
      <c r="D208" s="60">
        <f>SUM(D201:D207)</f>
        <v>28.37</v>
      </c>
      <c r="E208" s="60">
        <f t="shared" ref="E208:O208" si="37">SUM(E201:E207)</f>
        <v>19.970000000000002</v>
      </c>
      <c r="F208" s="60">
        <f t="shared" si="37"/>
        <v>216</v>
      </c>
      <c r="G208" s="60">
        <f t="shared" si="37"/>
        <v>1148.54</v>
      </c>
      <c r="H208" s="60">
        <f t="shared" si="37"/>
        <v>0.50600000000000001</v>
      </c>
      <c r="I208" s="60">
        <f t="shared" si="37"/>
        <v>26.360000000000003</v>
      </c>
      <c r="J208" s="60">
        <f t="shared" si="37"/>
        <v>16.032</v>
      </c>
      <c r="K208" s="60">
        <f t="shared" si="37"/>
        <v>6.44</v>
      </c>
      <c r="L208" s="60">
        <f t="shared" si="37"/>
        <v>153.51999999999998</v>
      </c>
      <c r="M208" s="60">
        <f t="shared" si="37"/>
        <v>638.16000000000008</v>
      </c>
      <c r="N208" s="60">
        <f t="shared" si="37"/>
        <v>174.8</v>
      </c>
      <c r="O208" s="60">
        <f t="shared" si="37"/>
        <v>8.4699999999999989</v>
      </c>
    </row>
    <row r="209" spans="1:15" ht="15" thickBot="1" x14ac:dyDescent="0.35">
      <c r="A209" s="67"/>
      <c r="B209" s="68" t="s">
        <v>36</v>
      </c>
      <c r="C209" s="69">
        <f>C199+C208</f>
        <v>1174</v>
      </c>
      <c r="D209" s="70">
        <f>D208+D199</f>
        <v>47.730000000000004</v>
      </c>
      <c r="E209" s="70">
        <f t="shared" ref="E209:O209" si="38">E208+E199</f>
        <v>47.5</v>
      </c>
      <c r="F209" s="70">
        <f t="shared" si="38"/>
        <v>267.51</v>
      </c>
      <c r="G209" s="70">
        <f t="shared" si="38"/>
        <v>1686.54</v>
      </c>
      <c r="H209" s="70">
        <f t="shared" si="38"/>
        <v>0.71</v>
      </c>
      <c r="I209" s="70">
        <f t="shared" si="38"/>
        <v>30.210000000000004</v>
      </c>
      <c r="J209" s="70">
        <f t="shared" si="38"/>
        <v>260.03199999999998</v>
      </c>
      <c r="K209" s="70">
        <f t="shared" si="38"/>
        <v>18.7</v>
      </c>
      <c r="L209" s="70">
        <f t="shared" si="38"/>
        <v>298.82</v>
      </c>
      <c r="M209" s="70">
        <f t="shared" si="38"/>
        <v>923.16000000000008</v>
      </c>
      <c r="N209" s="70">
        <f t="shared" si="38"/>
        <v>217.88000000000002</v>
      </c>
      <c r="O209" s="70">
        <f t="shared" si="38"/>
        <v>11.819999999999999</v>
      </c>
    </row>
    <row r="210" spans="1:15" x14ac:dyDescent="0.3">
      <c r="A210" s="8"/>
      <c r="B210" s="9" t="s">
        <v>129</v>
      </c>
      <c r="C210" s="10"/>
      <c r="D210" s="11"/>
      <c r="E210" s="11"/>
      <c r="F210" s="11"/>
      <c r="G210" s="11"/>
      <c r="H210" s="12"/>
      <c r="I210" s="11"/>
      <c r="J210" s="11"/>
      <c r="K210" s="11"/>
      <c r="L210" s="11"/>
      <c r="M210" s="11"/>
      <c r="N210" s="11"/>
      <c r="O210" s="13"/>
    </row>
    <row r="211" spans="1:15" ht="69" x14ac:dyDescent="0.3">
      <c r="A211" s="14">
        <v>181</v>
      </c>
      <c r="B211" s="15" t="s">
        <v>169</v>
      </c>
      <c r="C211" s="16" t="s">
        <v>55</v>
      </c>
      <c r="D211" s="17">
        <v>8.1199999999999992</v>
      </c>
      <c r="E211" s="17">
        <v>8.65</v>
      </c>
      <c r="F211" s="17">
        <v>32.42</v>
      </c>
      <c r="G211" s="17">
        <v>240.85</v>
      </c>
      <c r="H211" s="18">
        <v>0.06</v>
      </c>
      <c r="I211" s="17">
        <v>1.17</v>
      </c>
      <c r="J211" s="17">
        <v>18</v>
      </c>
      <c r="K211" s="17">
        <v>0.17</v>
      </c>
      <c r="L211" s="17">
        <v>130.29</v>
      </c>
      <c r="M211" s="17">
        <v>138.13999999999999</v>
      </c>
      <c r="N211" s="17">
        <v>31.12</v>
      </c>
      <c r="O211" s="19">
        <v>0.5</v>
      </c>
    </row>
    <row r="212" spans="1:15" x14ac:dyDescent="0.3">
      <c r="A212" s="14">
        <v>376</v>
      </c>
      <c r="B212" s="15" t="s">
        <v>84</v>
      </c>
      <c r="C212" s="16">
        <v>200</v>
      </c>
      <c r="D212" s="17">
        <v>7.0000000000000007E-2</v>
      </c>
      <c r="E212" s="17">
        <v>0.02</v>
      </c>
      <c r="F212" s="17">
        <v>15</v>
      </c>
      <c r="G212" s="17">
        <v>60</v>
      </c>
      <c r="H212" s="18"/>
      <c r="I212" s="17"/>
      <c r="J212" s="17"/>
      <c r="K212" s="17">
        <v>11.1</v>
      </c>
      <c r="L212" s="17">
        <v>2.8</v>
      </c>
      <c r="M212" s="17">
        <v>1.4</v>
      </c>
      <c r="N212" s="17">
        <v>0.28000000000000003</v>
      </c>
      <c r="O212" s="19">
        <v>0.06</v>
      </c>
    </row>
    <row r="213" spans="1:15" x14ac:dyDescent="0.3">
      <c r="A213" s="14" t="s">
        <v>24</v>
      </c>
      <c r="B213" s="15" t="s">
        <v>25</v>
      </c>
      <c r="C213" s="16">
        <v>40</v>
      </c>
      <c r="D213" s="17">
        <v>3.04</v>
      </c>
      <c r="E213" s="17">
        <v>0.36</v>
      </c>
      <c r="F213" s="17">
        <v>18.760000000000002</v>
      </c>
      <c r="G213" s="17">
        <v>92</v>
      </c>
      <c r="H213" s="18">
        <v>4.3999999999999997E-2</v>
      </c>
      <c r="I213" s="17" t="s">
        <v>24</v>
      </c>
      <c r="J213" s="17" t="s">
        <v>24</v>
      </c>
      <c r="K213" s="17">
        <v>0.67</v>
      </c>
      <c r="L213" s="17">
        <v>8</v>
      </c>
      <c r="M213" s="17">
        <v>26</v>
      </c>
      <c r="N213" s="17">
        <v>5.6</v>
      </c>
      <c r="O213" s="19">
        <v>0.44</v>
      </c>
    </row>
    <row r="214" spans="1:15" x14ac:dyDescent="0.3">
      <c r="A214" s="14" t="s">
        <v>24</v>
      </c>
      <c r="B214" s="15" t="s">
        <v>71</v>
      </c>
      <c r="C214" s="16">
        <v>90</v>
      </c>
      <c r="D214" s="17">
        <v>4.5999999999999996</v>
      </c>
      <c r="E214" s="17">
        <v>11.2</v>
      </c>
      <c r="F214" s="17">
        <v>25</v>
      </c>
      <c r="G214" s="17">
        <v>219</v>
      </c>
      <c r="H214" s="18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9">
        <v>0</v>
      </c>
    </row>
    <row r="215" spans="1:15" x14ac:dyDescent="0.3">
      <c r="A215" s="26"/>
      <c r="B215" s="27" t="s">
        <v>27</v>
      </c>
      <c r="C215" s="28">
        <v>600</v>
      </c>
      <c r="D215" s="23">
        <f>SUM(D211:D214)</f>
        <v>15.83</v>
      </c>
      <c r="E215" s="23">
        <f t="shared" ref="E215:O215" si="39">SUM(E211:E214)</f>
        <v>20.229999999999997</v>
      </c>
      <c r="F215" s="23">
        <f t="shared" si="39"/>
        <v>91.18</v>
      </c>
      <c r="G215" s="23">
        <f t="shared" si="39"/>
        <v>611.85</v>
      </c>
      <c r="H215" s="23">
        <f t="shared" si="39"/>
        <v>0.104</v>
      </c>
      <c r="I215" s="23">
        <f t="shared" si="39"/>
        <v>1.17</v>
      </c>
      <c r="J215" s="23">
        <f t="shared" si="39"/>
        <v>18</v>
      </c>
      <c r="K215" s="23">
        <f t="shared" si="39"/>
        <v>11.94</v>
      </c>
      <c r="L215" s="23">
        <f t="shared" si="39"/>
        <v>141.09</v>
      </c>
      <c r="M215" s="23">
        <f t="shared" si="39"/>
        <v>165.54</v>
      </c>
      <c r="N215" s="23">
        <f t="shared" si="39"/>
        <v>37</v>
      </c>
      <c r="O215" s="23">
        <f t="shared" si="39"/>
        <v>1</v>
      </c>
    </row>
    <row r="216" spans="1:15" x14ac:dyDescent="0.3">
      <c r="A216" s="14"/>
      <c r="B216" s="24" t="s">
        <v>130</v>
      </c>
      <c r="C216" s="16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9"/>
    </row>
    <row r="217" spans="1:15" ht="27.6" x14ac:dyDescent="0.3">
      <c r="A217" s="14">
        <v>71</v>
      </c>
      <c r="B217" s="15" t="s">
        <v>94</v>
      </c>
      <c r="C217" s="16">
        <v>60</v>
      </c>
      <c r="D217" s="17">
        <v>0.35</v>
      </c>
      <c r="E217" s="17">
        <v>0.05</v>
      </c>
      <c r="F217" s="17">
        <v>0.95</v>
      </c>
      <c r="G217" s="17">
        <v>6</v>
      </c>
      <c r="H217" s="18">
        <v>0.02</v>
      </c>
      <c r="I217" s="17">
        <v>2.4500000000000002</v>
      </c>
      <c r="J217" s="17"/>
      <c r="K217" s="17">
        <v>0.01</v>
      </c>
      <c r="L217" s="17">
        <v>8.5</v>
      </c>
      <c r="M217" s="17">
        <v>15</v>
      </c>
      <c r="N217" s="17">
        <v>7</v>
      </c>
      <c r="O217" s="19">
        <v>0.25</v>
      </c>
    </row>
    <row r="218" spans="1:15" ht="27.6" x14ac:dyDescent="0.3">
      <c r="A218" s="14">
        <v>82</v>
      </c>
      <c r="B218" s="15" t="s">
        <v>46</v>
      </c>
      <c r="C218" s="16">
        <v>200</v>
      </c>
      <c r="D218" s="17">
        <v>1.44</v>
      </c>
      <c r="E218" s="17">
        <v>3.94</v>
      </c>
      <c r="F218" s="17">
        <v>8.75</v>
      </c>
      <c r="G218" s="17">
        <v>83</v>
      </c>
      <c r="H218" s="18">
        <v>0.04</v>
      </c>
      <c r="I218" s="17">
        <v>8.5399999999999991</v>
      </c>
      <c r="J218" s="17" t="s">
        <v>24</v>
      </c>
      <c r="K218" s="17">
        <v>1.64</v>
      </c>
      <c r="L218" s="17">
        <v>39.78</v>
      </c>
      <c r="M218" s="17">
        <v>43.68</v>
      </c>
      <c r="N218" s="17">
        <v>20.9</v>
      </c>
      <c r="O218" s="19">
        <v>0.98</v>
      </c>
    </row>
    <row r="219" spans="1:15" ht="27.6" x14ac:dyDescent="0.3">
      <c r="A219" s="14">
        <v>265</v>
      </c>
      <c r="B219" s="15" t="s">
        <v>131</v>
      </c>
      <c r="C219" s="16" t="s">
        <v>48</v>
      </c>
      <c r="D219" s="17">
        <v>26.38</v>
      </c>
      <c r="E219" s="17">
        <v>27.02</v>
      </c>
      <c r="F219" s="17">
        <v>41.63</v>
      </c>
      <c r="G219" s="17">
        <v>515.20000000000005</v>
      </c>
      <c r="H219" s="18">
        <v>0.1</v>
      </c>
      <c r="I219" s="17">
        <v>2.0499999999999998</v>
      </c>
      <c r="J219" s="17"/>
      <c r="K219" s="17">
        <v>0.18</v>
      </c>
      <c r="L219" s="17">
        <v>22.76</v>
      </c>
      <c r="M219" s="17">
        <v>320.22000000000003</v>
      </c>
      <c r="N219" s="17">
        <v>62.86</v>
      </c>
      <c r="O219" s="19">
        <v>4.24</v>
      </c>
    </row>
    <row r="220" spans="1:15" x14ac:dyDescent="0.3">
      <c r="A220" s="14">
        <v>342</v>
      </c>
      <c r="B220" s="15" t="s">
        <v>34</v>
      </c>
      <c r="C220" s="16">
        <v>200</v>
      </c>
      <c r="D220" s="17">
        <v>0.16</v>
      </c>
      <c r="E220" s="17" t="s">
        <v>24</v>
      </c>
      <c r="F220" s="17">
        <v>29</v>
      </c>
      <c r="G220" s="17">
        <v>116</v>
      </c>
      <c r="H220" s="18">
        <v>0.01</v>
      </c>
      <c r="I220" s="17">
        <v>3.6</v>
      </c>
      <c r="J220" s="17" t="s">
        <v>24</v>
      </c>
      <c r="K220" s="17" t="s">
        <v>24</v>
      </c>
      <c r="L220" s="17">
        <v>6.2</v>
      </c>
      <c r="M220" s="17">
        <v>3.96</v>
      </c>
      <c r="N220" s="17">
        <v>3.24</v>
      </c>
      <c r="O220" s="19">
        <v>0.85</v>
      </c>
    </row>
    <row r="221" spans="1:15" x14ac:dyDescent="0.3">
      <c r="A221" s="14"/>
      <c r="B221" s="15" t="s">
        <v>25</v>
      </c>
      <c r="C221" s="16">
        <v>70</v>
      </c>
      <c r="D221" s="17">
        <v>4.63</v>
      </c>
      <c r="E221" s="17">
        <v>0.46</v>
      </c>
      <c r="F221" s="17">
        <v>32.69</v>
      </c>
      <c r="G221" s="17">
        <v>157.08000000000001</v>
      </c>
      <c r="H221" s="18">
        <v>9.6000000000000002E-2</v>
      </c>
      <c r="I221" s="17" t="s">
        <v>24</v>
      </c>
      <c r="J221" s="17" t="s">
        <v>24</v>
      </c>
      <c r="K221" s="17">
        <v>1.18</v>
      </c>
      <c r="L221" s="17">
        <v>13.8</v>
      </c>
      <c r="M221" s="17">
        <v>50.2</v>
      </c>
      <c r="N221" s="17">
        <v>19.8</v>
      </c>
      <c r="O221" s="19">
        <v>1.1399999999999999</v>
      </c>
    </row>
    <row r="222" spans="1:15" x14ac:dyDescent="0.3">
      <c r="A222" s="14"/>
      <c r="B222" s="15" t="s">
        <v>35</v>
      </c>
      <c r="C222" s="16">
        <v>40</v>
      </c>
      <c r="D222" s="17">
        <v>2.64</v>
      </c>
      <c r="E222" s="17">
        <v>0.48</v>
      </c>
      <c r="F222" s="17">
        <v>14.12</v>
      </c>
      <c r="G222" s="17">
        <v>72</v>
      </c>
      <c r="H222" s="18">
        <v>9.1999999999999998E-2</v>
      </c>
      <c r="I222" s="17"/>
      <c r="J222" s="17"/>
      <c r="K222" s="17">
        <v>1.32</v>
      </c>
      <c r="L222" s="17">
        <v>11.2</v>
      </c>
      <c r="M222" s="17">
        <v>54</v>
      </c>
      <c r="N222" s="17">
        <v>27</v>
      </c>
      <c r="O222" s="19">
        <v>1.44</v>
      </c>
    </row>
    <row r="223" spans="1:15" ht="15" thickBot="1" x14ac:dyDescent="0.35">
      <c r="A223" s="29"/>
      <c r="B223" s="30" t="s">
        <v>27</v>
      </c>
      <c r="C223" s="39">
        <v>840</v>
      </c>
      <c r="D223" s="32">
        <f>SUM(D217:D222)</f>
        <v>35.6</v>
      </c>
      <c r="E223" s="32">
        <f t="shared" ref="E223:O223" si="40">SUM(E217:E222)</f>
        <v>31.95</v>
      </c>
      <c r="F223" s="32">
        <f t="shared" si="40"/>
        <v>127.14</v>
      </c>
      <c r="G223" s="32">
        <f t="shared" si="40"/>
        <v>949.28000000000009</v>
      </c>
      <c r="H223" s="32">
        <f t="shared" si="40"/>
        <v>0.35799999999999998</v>
      </c>
      <c r="I223" s="32">
        <f t="shared" si="40"/>
        <v>16.64</v>
      </c>
      <c r="J223" s="32">
        <f t="shared" si="40"/>
        <v>0</v>
      </c>
      <c r="K223" s="32">
        <f t="shared" si="40"/>
        <v>4.33</v>
      </c>
      <c r="L223" s="32">
        <f t="shared" si="40"/>
        <v>102.24000000000001</v>
      </c>
      <c r="M223" s="32">
        <f t="shared" si="40"/>
        <v>487.06</v>
      </c>
      <c r="N223" s="32">
        <f t="shared" si="40"/>
        <v>140.79999999999998</v>
      </c>
      <c r="O223" s="32">
        <f t="shared" si="40"/>
        <v>8.9</v>
      </c>
    </row>
    <row r="224" spans="1:15" ht="15" thickBot="1" x14ac:dyDescent="0.35">
      <c r="A224" s="71"/>
      <c r="B224" s="72" t="s">
        <v>36</v>
      </c>
      <c r="C224" s="73"/>
      <c r="D224" s="74">
        <f>D223+D215</f>
        <v>51.43</v>
      </c>
      <c r="E224" s="74">
        <f t="shared" ref="E224:O224" si="41">E223+E215</f>
        <v>52.179999999999993</v>
      </c>
      <c r="F224" s="74">
        <f t="shared" si="41"/>
        <v>218.32</v>
      </c>
      <c r="G224" s="74">
        <f t="shared" si="41"/>
        <v>1561.13</v>
      </c>
      <c r="H224" s="74">
        <f t="shared" si="41"/>
        <v>0.46199999999999997</v>
      </c>
      <c r="I224" s="74">
        <f t="shared" si="41"/>
        <v>17.810000000000002</v>
      </c>
      <c r="J224" s="74">
        <f t="shared" si="41"/>
        <v>18</v>
      </c>
      <c r="K224" s="74">
        <f t="shared" si="41"/>
        <v>16.27</v>
      </c>
      <c r="L224" s="74">
        <f t="shared" si="41"/>
        <v>243.33</v>
      </c>
      <c r="M224" s="74">
        <f t="shared" si="41"/>
        <v>652.6</v>
      </c>
      <c r="N224" s="74">
        <f t="shared" si="41"/>
        <v>177.79999999999998</v>
      </c>
      <c r="O224" s="74">
        <f t="shared" si="41"/>
        <v>9.9</v>
      </c>
    </row>
    <row r="225" spans="1:15" x14ac:dyDescent="0.3">
      <c r="A225" s="8"/>
      <c r="B225" s="9" t="s">
        <v>132</v>
      </c>
      <c r="C225" s="10"/>
      <c r="D225" s="11"/>
      <c r="E225" s="11"/>
      <c r="F225" s="11"/>
      <c r="G225" s="11"/>
      <c r="H225" s="12"/>
      <c r="I225" s="11"/>
      <c r="J225" s="11"/>
      <c r="K225" s="11"/>
      <c r="L225" s="11"/>
      <c r="M225" s="11"/>
      <c r="N225" s="11"/>
      <c r="O225" s="13"/>
    </row>
    <row r="226" spans="1:15" ht="55.2" x14ac:dyDescent="0.3">
      <c r="A226" s="14">
        <v>181</v>
      </c>
      <c r="B226" s="15" t="s">
        <v>133</v>
      </c>
      <c r="C226" s="16" t="s">
        <v>55</v>
      </c>
      <c r="D226" s="17">
        <v>8.1199999999999992</v>
      </c>
      <c r="E226" s="17">
        <v>9.65</v>
      </c>
      <c r="F226" s="17">
        <v>32.42</v>
      </c>
      <c r="G226" s="17">
        <v>240.85</v>
      </c>
      <c r="H226" s="18">
        <v>0.06</v>
      </c>
      <c r="I226" s="17">
        <v>1.17</v>
      </c>
      <c r="J226" s="17">
        <v>18</v>
      </c>
      <c r="K226" s="17">
        <v>0.17</v>
      </c>
      <c r="L226" s="17">
        <v>130.29</v>
      </c>
      <c r="M226" s="17">
        <v>138.13999999999999</v>
      </c>
      <c r="N226" s="17">
        <v>31.12</v>
      </c>
      <c r="O226" s="19">
        <v>0.5</v>
      </c>
    </row>
    <row r="227" spans="1:15" x14ac:dyDescent="0.3">
      <c r="A227" s="14">
        <v>376</v>
      </c>
      <c r="B227" s="15" t="s">
        <v>84</v>
      </c>
      <c r="C227" s="16">
        <v>200</v>
      </c>
      <c r="D227" s="17">
        <v>7.0000000000000007E-2</v>
      </c>
      <c r="E227" s="17">
        <v>0.02</v>
      </c>
      <c r="F227" s="17">
        <v>15</v>
      </c>
      <c r="G227" s="17">
        <v>60</v>
      </c>
      <c r="H227" s="18"/>
      <c r="I227" s="17"/>
      <c r="J227" s="17"/>
      <c r="K227" s="17">
        <v>11.1</v>
      </c>
      <c r="L227" s="17">
        <v>2.8</v>
      </c>
      <c r="M227" s="17">
        <v>1.4</v>
      </c>
      <c r="N227" s="17">
        <v>0.28000000000000003</v>
      </c>
      <c r="O227" s="19">
        <v>0.06</v>
      </c>
    </row>
    <row r="228" spans="1:15" x14ac:dyDescent="0.3">
      <c r="A228" s="14" t="s">
        <v>24</v>
      </c>
      <c r="B228" s="15" t="s">
        <v>25</v>
      </c>
      <c r="C228" s="16">
        <v>30</v>
      </c>
      <c r="D228" s="17">
        <v>2.2799999999999998</v>
      </c>
      <c r="E228" s="17">
        <v>0.27</v>
      </c>
      <c r="F228" s="17">
        <v>14.07</v>
      </c>
      <c r="G228" s="17">
        <v>69</v>
      </c>
      <c r="H228" s="18">
        <v>4.8000000000000001E-2</v>
      </c>
      <c r="I228" s="17" t="s">
        <v>24</v>
      </c>
      <c r="J228" s="17" t="s">
        <v>24</v>
      </c>
      <c r="K228" s="17">
        <v>0.59</v>
      </c>
      <c r="L228" s="17">
        <v>6.9</v>
      </c>
      <c r="M228" s="17">
        <v>25.2</v>
      </c>
      <c r="N228" s="17">
        <v>9.9</v>
      </c>
      <c r="O228" s="19">
        <v>0.56999999999999995</v>
      </c>
    </row>
    <row r="229" spans="1:15" ht="27.6" x14ac:dyDescent="0.3">
      <c r="A229" s="14">
        <v>338</v>
      </c>
      <c r="B229" s="15" t="s">
        <v>134</v>
      </c>
      <c r="C229" s="16">
        <v>150</v>
      </c>
      <c r="D229" s="17">
        <v>2.2599999999999998</v>
      </c>
      <c r="E229" s="17">
        <v>0.38</v>
      </c>
      <c r="F229" s="17">
        <v>31.5</v>
      </c>
      <c r="G229" s="17">
        <v>141</v>
      </c>
      <c r="H229" s="18">
        <v>0.03</v>
      </c>
      <c r="I229" s="17">
        <v>10</v>
      </c>
      <c r="J229" s="17" t="s">
        <v>24</v>
      </c>
      <c r="K229" s="17" t="s">
        <v>24</v>
      </c>
      <c r="L229" s="17">
        <v>16</v>
      </c>
      <c r="M229" s="17">
        <v>11</v>
      </c>
      <c r="N229" s="17">
        <v>9</v>
      </c>
      <c r="O229" s="19">
        <v>2.2000000000000002</v>
      </c>
    </row>
    <row r="230" spans="1:15" x14ac:dyDescent="0.3">
      <c r="A230" s="26"/>
      <c r="B230" s="27" t="s">
        <v>27</v>
      </c>
      <c r="C230" s="28">
        <v>600</v>
      </c>
      <c r="D230" s="23">
        <f>SUM(D226:D229)</f>
        <v>12.729999999999999</v>
      </c>
      <c r="E230" s="23">
        <f t="shared" ref="E230:O230" si="42">SUM(E226:E229)</f>
        <v>10.32</v>
      </c>
      <c r="F230" s="23">
        <f t="shared" si="42"/>
        <v>92.990000000000009</v>
      </c>
      <c r="G230" s="23">
        <f t="shared" si="42"/>
        <v>510.85</v>
      </c>
      <c r="H230" s="23">
        <f t="shared" si="42"/>
        <v>0.13800000000000001</v>
      </c>
      <c r="I230" s="23">
        <f t="shared" si="42"/>
        <v>11.17</v>
      </c>
      <c r="J230" s="23">
        <f t="shared" si="42"/>
        <v>18</v>
      </c>
      <c r="K230" s="23">
        <f t="shared" si="42"/>
        <v>11.86</v>
      </c>
      <c r="L230" s="23">
        <f t="shared" si="42"/>
        <v>155.99</v>
      </c>
      <c r="M230" s="23">
        <f t="shared" si="42"/>
        <v>175.73999999999998</v>
      </c>
      <c r="N230" s="23">
        <f t="shared" si="42"/>
        <v>50.300000000000004</v>
      </c>
      <c r="O230" s="23">
        <f t="shared" si="42"/>
        <v>3.33</v>
      </c>
    </row>
    <row r="231" spans="1:15" x14ac:dyDescent="0.3">
      <c r="A231" s="14"/>
      <c r="B231" s="24" t="s">
        <v>135</v>
      </c>
      <c r="C231" s="16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9"/>
    </row>
    <row r="232" spans="1:15" ht="27.6" x14ac:dyDescent="0.3">
      <c r="A232" s="14">
        <v>71</v>
      </c>
      <c r="B232" s="15" t="s">
        <v>29</v>
      </c>
      <c r="C232" s="16">
        <v>60</v>
      </c>
      <c r="D232" s="17">
        <v>0.35</v>
      </c>
      <c r="E232" s="17">
        <v>0.05</v>
      </c>
      <c r="F232" s="17">
        <v>0.95</v>
      </c>
      <c r="G232" s="17">
        <v>6</v>
      </c>
      <c r="H232" s="18">
        <v>0.02</v>
      </c>
      <c r="I232" s="17">
        <v>2.4500000000000002</v>
      </c>
      <c r="J232" s="17"/>
      <c r="K232" s="17">
        <v>0.01</v>
      </c>
      <c r="L232" s="17">
        <v>8.5</v>
      </c>
      <c r="M232" s="17">
        <v>15</v>
      </c>
      <c r="N232" s="17">
        <v>7</v>
      </c>
      <c r="O232" s="19">
        <v>0.25</v>
      </c>
    </row>
    <row r="233" spans="1:15" ht="27.6" x14ac:dyDescent="0.3">
      <c r="A233" s="14">
        <v>82</v>
      </c>
      <c r="B233" s="15" t="s">
        <v>46</v>
      </c>
      <c r="C233" s="16">
        <v>200</v>
      </c>
      <c r="D233" s="17">
        <v>1.44</v>
      </c>
      <c r="E233" s="17">
        <v>3.94</v>
      </c>
      <c r="F233" s="17">
        <v>8.75</v>
      </c>
      <c r="G233" s="17">
        <v>83</v>
      </c>
      <c r="H233" s="18">
        <v>0.04</v>
      </c>
      <c r="I233" s="17">
        <v>8.5399999999999991</v>
      </c>
      <c r="J233" s="17" t="s">
        <v>24</v>
      </c>
      <c r="K233" s="17">
        <v>1.64</v>
      </c>
      <c r="L233" s="17">
        <v>39.78</v>
      </c>
      <c r="M233" s="17">
        <v>43.68</v>
      </c>
      <c r="N233" s="17">
        <v>20.9</v>
      </c>
      <c r="O233" s="19">
        <v>0.98</v>
      </c>
    </row>
    <row r="234" spans="1:15" ht="27.6" x14ac:dyDescent="0.3">
      <c r="A234" s="14">
        <v>295</v>
      </c>
      <c r="B234" s="15" t="s">
        <v>136</v>
      </c>
      <c r="C234" s="16" t="s">
        <v>68</v>
      </c>
      <c r="D234" s="17">
        <v>12.24</v>
      </c>
      <c r="E234" s="17">
        <v>23.52</v>
      </c>
      <c r="F234" s="17">
        <v>12.37</v>
      </c>
      <c r="G234" s="17">
        <v>310.39999999999998</v>
      </c>
      <c r="H234" s="18">
        <v>0.08</v>
      </c>
      <c r="I234" s="17">
        <v>0.83</v>
      </c>
      <c r="J234" s="17">
        <v>73.12</v>
      </c>
      <c r="K234" s="17">
        <v>0.12</v>
      </c>
      <c r="L234" s="17">
        <v>44.43</v>
      </c>
      <c r="M234" s="17">
        <v>78.03</v>
      </c>
      <c r="N234" s="17">
        <v>17.12</v>
      </c>
      <c r="O234" s="19">
        <v>1.36</v>
      </c>
    </row>
    <row r="235" spans="1:15" x14ac:dyDescent="0.3">
      <c r="A235" s="14">
        <v>143</v>
      </c>
      <c r="B235" s="15" t="s">
        <v>137</v>
      </c>
      <c r="C235" s="45">
        <v>180</v>
      </c>
      <c r="D235" s="17">
        <v>2.65</v>
      </c>
      <c r="E235" s="17">
        <v>16.48</v>
      </c>
      <c r="F235" s="17">
        <v>12.9</v>
      </c>
      <c r="G235" s="17">
        <v>213</v>
      </c>
      <c r="H235" s="18">
        <v>0.11</v>
      </c>
      <c r="I235" s="17">
        <v>16.649999999999999</v>
      </c>
      <c r="J235" s="17">
        <v>45</v>
      </c>
      <c r="K235" s="17">
        <v>7.0000000000000007E-2</v>
      </c>
      <c r="L235" s="17">
        <v>41.32</v>
      </c>
      <c r="M235" s="17">
        <v>91.33</v>
      </c>
      <c r="N235" s="17">
        <v>33.33</v>
      </c>
      <c r="O235" s="19">
        <v>1.05</v>
      </c>
    </row>
    <row r="236" spans="1:15" x14ac:dyDescent="0.3">
      <c r="A236" s="14">
        <v>342</v>
      </c>
      <c r="B236" s="15" t="s">
        <v>34</v>
      </c>
      <c r="C236" s="45">
        <v>200</v>
      </c>
      <c r="D236" s="17">
        <v>0.16</v>
      </c>
      <c r="E236" s="17" t="s">
        <v>24</v>
      </c>
      <c r="F236" s="17">
        <v>29</v>
      </c>
      <c r="G236" s="17">
        <v>116</v>
      </c>
      <c r="H236" s="18">
        <v>0.01</v>
      </c>
      <c r="I236" s="17">
        <v>3.6</v>
      </c>
      <c r="J236" s="17" t="s">
        <v>24</v>
      </c>
      <c r="K236" s="17" t="s">
        <v>24</v>
      </c>
      <c r="L236" s="17">
        <v>6.2</v>
      </c>
      <c r="M236" s="17">
        <v>3.96</v>
      </c>
      <c r="N236" s="17">
        <v>3.24</v>
      </c>
      <c r="O236" s="19">
        <v>0.85</v>
      </c>
    </row>
    <row r="237" spans="1:15" x14ac:dyDescent="0.3">
      <c r="A237" s="14"/>
      <c r="B237" s="15" t="s">
        <v>25</v>
      </c>
      <c r="C237" s="45">
        <v>70</v>
      </c>
      <c r="D237" s="17">
        <v>4.63</v>
      </c>
      <c r="E237" s="17">
        <v>0.46</v>
      </c>
      <c r="F237" s="17">
        <v>32.69</v>
      </c>
      <c r="G237" s="17">
        <v>157.08000000000001</v>
      </c>
      <c r="H237" s="18">
        <v>9.6000000000000002E-2</v>
      </c>
      <c r="I237" s="17" t="s">
        <v>24</v>
      </c>
      <c r="J237" s="17" t="s">
        <v>24</v>
      </c>
      <c r="K237" s="17">
        <v>1.18</v>
      </c>
      <c r="L237" s="17">
        <v>13.8</v>
      </c>
      <c r="M237" s="17">
        <v>50.2</v>
      </c>
      <c r="N237" s="17">
        <v>19.8</v>
      </c>
      <c r="O237" s="19">
        <v>1.1399999999999999</v>
      </c>
    </row>
    <row r="238" spans="1:15" x14ac:dyDescent="0.3">
      <c r="A238" s="14"/>
      <c r="B238" s="15" t="s">
        <v>35</v>
      </c>
      <c r="C238" s="45">
        <v>40</v>
      </c>
      <c r="D238" s="17">
        <v>2.64</v>
      </c>
      <c r="E238" s="17">
        <v>0.48</v>
      </c>
      <c r="F238" s="17">
        <v>14.12</v>
      </c>
      <c r="G238" s="17">
        <v>72</v>
      </c>
      <c r="H238" s="18">
        <v>9.1999999999999998E-2</v>
      </c>
      <c r="I238" s="17"/>
      <c r="J238" s="17"/>
      <c r="K238" s="17">
        <v>1.32</v>
      </c>
      <c r="L238" s="17">
        <v>11.2</v>
      </c>
      <c r="M238" s="17">
        <v>54</v>
      </c>
      <c r="N238" s="17">
        <v>27</v>
      </c>
      <c r="O238" s="19">
        <v>1.44</v>
      </c>
    </row>
    <row r="239" spans="1:15" x14ac:dyDescent="0.3">
      <c r="A239" s="26"/>
      <c r="B239" s="27" t="s">
        <v>27</v>
      </c>
      <c r="C239" s="55">
        <v>790</v>
      </c>
      <c r="D239" s="23">
        <f>SUM(D232:D238)</f>
        <v>24.11</v>
      </c>
      <c r="E239" s="23">
        <f t="shared" ref="E239:O239" si="43">SUM(E232:E238)</f>
        <v>44.929999999999993</v>
      </c>
      <c r="F239" s="23">
        <f t="shared" si="43"/>
        <v>110.78</v>
      </c>
      <c r="G239" s="23">
        <f t="shared" si="43"/>
        <v>957.48</v>
      </c>
      <c r="H239" s="23">
        <f t="shared" si="43"/>
        <v>0.44799999999999995</v>
      </c>
      <c r="I239" s="23">
        <f t="shared" si="43"/>
        <v>32.07</v>
      </c>
      <c r="J239" s="23">
        <f t="shared" si="43"/>
        <v>118.12</v>
      </c>
      <c r="K239" s="23">
        <f t="shared" si="43"/>
        <v>4.34</v>
      </c>
      <c r="L239" s="23">
        <f t="shared" si="43"/>
        <v>165.23</v>
      </c>
      <c r="M239" s="23">
        <f t="shared" si="43"/>
        <v>336.20000000000005</v>
      </c>
      <c r="N239" s="23">
        <f t="shared" si="43"/>
        <v>128.38999999999999</v>
      </c>
      <c r="O239" s="23">
        <f t="shared" si="43"/>
        <v>7.0699999999999985</v>
      </c>
    </row>
    <row r="240" spans="1:15" ht="15" thickBot="1" x14ac:dyDescent="0.35">
      <c r="A240" s="29"/>
      <c r="B240" s="30" t="s">
        <v>36</v>
      </c>
      <c r="C240" s="56"/>
      <c r="D240" s="32">
        <f>D239+D230</f>
        <v>36.839999999999996</v>
      </c>
      <c r="E240" s="32">
        <f t="shared" ref="E240:O240" si="44">E239+E230</f>
        <v>55.249999999999993</v>
      </c>
      <c r="F240" s="32">
        <f t="shared" si="44"/>
        <v>203.77</v>
      </c>
      <c r="G240" s="32">
        <f t="shared" si="44"/>
        <v>1468.33</v>
      </c>
      <c r="H240" s="32">
        <f t="shared" si="44"/>
        <v>0.58599999999999997</v>
      </c>
      <c r="I240" s="32">
        <f t="shared" si="44"/>
        <v>43.24</v>
      </c>
      <c r="J240" s="32">
        <f t="shared" si="44"/>
        <v>136.12</v>
      </c>
      <c r="K240" s="32">
        <f t="shared" si="44"/>
        <v>16.2</v>
      </c>
      <c r="L240" s="32">
        <f t="shared" si="44"/>
        <v>321.22000000000003</v>
      </c>
      <c r="M240" s="32">
        <f t="shared" si="44"/>
        <v>511.94000000000005</v>
      </c>
      <c r="N240" s="32">
        <f t="shared" si="44"/>
        <v>178.69</v>
      </c>
      <c r="O240" s="32">
        <f t="shared" si="44"/>
        <v>10.399999999999999</v>
      </c>
    </row>
    <row r="241" spans="1:15" ht="15" thickBot="1" x14ac:dyDescent="0.35">
      <c r="A241" s="75"/>
      <c r="B241" s="76" t="s">
        <v>138</v>
      </c>
      <c r="C241" s="77"/>
      <c r="D241" s="78">
        <f>D19+D36+D53+D69+D85+D101+D117+D132+D147+D162+D178+D193+D209+D224</f>
        <v>690.20999999999992</v>
      </c>
      <c r="E241" s="78">
        <f t="shared" ref="E241:O241" si="45">E19+E36+E53+E69+E85+E101+E117+E132+E147+E162+E178+E193+E209+E224</f>
        <v>630.05999999999995</v>
      </c>
      <c r="F241" s="78">
        <f t="shared" si="45"/>
        <v>3123.5899999999997</v>
      </c>
      <c r="G241" s="78">
        <f t="shared" si="45"/>
        <v>20890.910000000003</v>
      </c>
      <c r="H241" s="78">
        <f t="shared" si="45"/>
        <v>10.166</v>
      </c>
      <c r="I241" s="78">
        <f t="shared" si="45"/>
        <v>372.38899999999995</v>
      </c>
      <c r="J241" s="78">
        <f t="shared" si="45"/>
        <v>1255.4119999999998</v>
      </c>
      <c r="K241" s="78">
        <f t="shared" si="45"/>
        <v>170.50399999999999</v>
      </c>
      <c r="L241" s="78">
        <f t="shared" si="45"/>
        <v>6473.2299999999987</v>
      </c>
      <c r="M241" s="78">
        <f t="shared" si="45"/>
        <v>11827.98</v>
      </c>
      <c r="N241" s="78">
        <f t="shared" si="45"/>
        <v>3137.6400000000003</v>
      </c>
      <c r="O241" s="78">
        <f t="shared" si="45"/>
        <v>167.01999999999998</v>
      </c>
    </row>
    <row r="242" spans="1:15" ht="15" thickBot="1" x14ac:dyDescent="0.35">
      <c r="A242" s="79"/>
      <c r="B242" s="80" t="s">
        <v>139</v>
      </c>
      <c r="C242" s="81"/>
      <c r="D242" s="82">
        <f>D241/15</f>
        <v>46.013999999999996</v>
      </c>
      <c r="E242" s="82">
        <f t="shared" ref="E242:O242" si="46">E241/15</f>
        <v>42.003999999999998</v>
      </c>
      <c r="F242" s="82">
        <f t="shared" si="46"/>
        <v>208.23933333333332</v>
      </c>
      <c r="G242" s="82">
        <f t="shared" si="46"/>
        <v>1392.7273333333335</v>
      </c>
      <c r="H242" s="82">
        <f t="shared" si="46"/>
        <v>0.67773333333333341</v>
      </c>
      <c r="I242" s="82">
        <f t="shared" si="46"/>
        <v>24.825933333333332</v>
      </c>
      <c r="J242" s="82">
        <f t="shared" si="46"/>
        <v>83.694133333333326</v>
      </c>
      <c r="K242" s="82">
        <f t="shared" si="46"/>
        <v>11.366933333333332</v>
      </c>
      <c r="L242" s="82">
        <f t="shared" si="46"/>
        <v>431.54866666666658</v>
      </c>
      <c r="M242" s="82">
        <f t="shared" si="46"/>
        <v>788.53199999999993</v>
      </c>
      <c r="N242" s="82">
        <f t="shared" si="46"/>
        <v>209.17600000000002</v>
      </c>
      <c r="O242" s="82">
        <f t="shared" si="46"/>
        <v>11.134666666666666</v>
      </c>
    </row>
  </sheetData>
  <mergeCells count="4">
    <mergeCell ref="A1:O1"/>
    <mergeCell ref="D2:F2"/>
    <mergeCell ref="H2:K2"/>
    <mergeCell ref="L2:O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topLeftCell="A19" workbookViewId="0">
      <selection activeCell="Q7" sqref="Q7"/>
    </sheetView>
  </sheetViews>
  <sheetFormatPr defaultRowHeight="14.4" x14ac:dyDescent="0.3"/>
  <cols>
    <col min="1" max="1" width="5.33203125" customWidth="1"/>
    <col min="2" max="2" width="29.5546875" customWidth="1"/>
    <col min="3" max="3" width="5.44140625" customWidth="1"/>
    <col min="4" max="4" width="6.88671875" customWidth="1"/>
    <col min="5" max="5" width="7.33203125" customWidth="1"/>
    <col min="6" max="6" width="7.109375" customWidth="1"/>
    <col min="7" max="7" width="8.33203125" customWidth="1"/>
    <col min="8" max="8" width="7.88671875" customWidth="1"/>
    <col min="9" max="9" width="7.5546875" customWidth="1"/>
    <col min="10" max="10" width="7.44140625" customWidth="1"/>
    <col min="11" max="11" width="6.5546875" customWidth="1"/>
    <col min="12" max="12" width="8.109375" customWidth="1"/>
    <col min="13" max="13" width="8.5546875" customWidth="1"/>
    <col min="14" max="14" width="7.109375" customWidth="1"/>
    <col min="15" max="15" width="7.44140625" customWidth="1"/>
  </cols>
  <sheetData>
    <row r="1" spans="1:15" ht="15" thickBot="1" x14ac:dyDescent="0.35"/>
    <row r="2" spans="1:15" ht="82.8" x14ac:dyDescent="0.3">
      <c r="A2" s="83" t="s">
        <v>1</v>
      </c>
      <c r="B2" s="84" t="s">
        <v>2</v>
      </c>
      <c r="C2" s="85" t="s">
        <v>3</v>
      </c>
      <c r="D2" s="109" t="s">
        <v>4</v>
      </c>
      <c r="E2" s="110"/>
      <c r="F2" s="111"/>
      <c r="G2" s="86" t="s">
        <v>5</v>
      </c>
      <c r="H2" s="109" t="s">
        <v>6</v>
      </c>
      <c r="I2" s="110"/>
      <c r="J2" s="110"/>
      <c r="K2" s="111"/>
      <c r="L2" s="109" t="s">
        <v>7</v>
      </c>
      <c r="M2" s="110"/>
      <c r="N2" s="110"/>
      <c r="O2" s="111"/>
    </row>
    <row r="3" spans="1:15" ht="15" thickBot="1" x14ac:dyDescent="0.35">
      <c r="A3" s="87"/>
      <c r="B3" s="88" t="s">
        <v>140</v>
      </c>
      <c r="C3" s="89"/>
      <c r="D3" s="86" t="s">
        <v>9</v>
      </c>
      <c r="E3" s="86" t="s">
        <v>10</v>
      </c>
      <c r="F3" s="86" t="s">
        <v>11</v>
      </c>
      <c r="G3" s="86"/>
      <c r="H3" s="85" t="s">
        <v>12</v>
      </c>
      <c r="I3" s="86" t="s">
        <v>13</v>
      </c>
      <c r="J3" s="86" t="s">
        <v>14</v>
      </c>
      <c r="K3" s="86" t="s">
        <v>15</v>
      </c>
      <c r="L3" s="86" t="s">
        <v>16</v>
      </c>
      <c r="M3" s="86" t="s">
        <v>17</v>
      </c>
      <c r="N3" s="86" t="s">
        <v>18</v>
      </c>
      <c r="O3" s="86" t="s">
        <v>19</v>
      </c>
    </row>
    <row r="4" spans="1:15" x14ac:dyDescent="0.3">
      <c r="A4" s="8"/>
      <c r="B4" s="9" t="s">
        <v>141</v>
      </c>
      <c r="C4" s="10"/>
      <c r="D4" s="11"/>
      <c r="E4" s="11"/>
      <c r="F4" s="11"/>
      <c r="G4" s="11"/>
      <c r="H4" s="46"/>
      <c r="I4" s="47"/>
      <c r="J4" s="47"/>
      <c r="K4" s="47"/>
      <c r="L4" s="47"/>
      <c r="M4" s="47"/>
      <c r="N4" s="47"/>
      <c r="O4" s="48"/>
    </row>
    <row r="5" spans="1:15" ht="55.2" x14ac:dyDescent="0.3">
      <c r="A5" s="14">
        <v>173</v>
      </c>
      <c r="B5" s="15" t="s">
        <v>21</v>
      </c>
      <c r="C5" s="16" t="s">
        <v>22</v>
      </c>
      <c r="D5" s="17">
        <v>8.1199999999999992</v>
      </c>
      <c r="E5" s="17">
        <v>8.65</v>
      </c>
      <c r="F5" s="17">
        <v>32.42</v>
      </c>
      <c r="G5" s="17">
        <v>240.85</v>
      </c>
      <c r="H5" s="18">
        <v>0.06</v>
      </c>
      <c r="I5" s="17">
        <v>1.17</v>
      </c>
      <c r="J5" s="17">
        <v>18</v>
      </c>
      <c r="K5" s="17">
        <v>0.17</v>
      </c>
      <c r="L5" s="17">
        <v>130.29</v>
      </c>
      <c r="M5" s="17">
        <v>138.13999999999999</v>
      </c>
      <c r="N5" s="17">
        <v>31.12</v>
      </c>
      <c r="O5" s="19">
        <v>0.5</v>
      </c>
    </row>
    <row r="6" spans="1:15" x14ac:dyDescent="0.3">
      <c r="A6" s="14">
        <v>382</v>
      </c>
      <c r="B6" s="15" t="s">
        <v>142</v>
      </c>
      <c r="C6" s="16">
        <v>200</v>
      </c>
      <c r="D6" s="17">
        <v>3.87</v>
      </c>
      <c r="E6" s="17">
        <v>3.48</v>
      </c>
      <c r="F6" s="17">
        <v>22.9</v>
      </c>
      <c r="G6" s="17">
        <v>134.79</v>
      </c>
      <c r="H6" s="37">
        <v>0.22</v>
      </c>
      <c r="I6" s="36">
        <v>0.73</v>
      </c>
      <c r="J6" s="36">
        <v>40.799999999999997</v>
      </c>
      <c r="K6" s="36">
        <v>0.3</v>
      </c>
      <c r="L6" s="36">
        <v>209.72</v>
      </c>
      <c r="M6" s="36">
        <v>256.39999999999998</v>
      </c>
      <c r="N6" s="36">
        <v>54.39</v>
      </c>
      <c r="O6" s="38">
        <v>1.93</v>
      </c>
    </row>
    <row r="7" spans="1:15" ht="27.6" x14ac:dyDescent="0.3">
      <c r="A7" s="14">
        <v>338</v>
      </c>
      <c r="B7" s="15" t="s">
        <v>26</v>
      </c>
      <c r="C7" s="16">
        <v>270</v>
      </c>
      <c r="D7" s="17">
        <v>2.2599999999999998</v>
      </c>
      <c r="E7" s="17">
        <v>0.38</v>
      </c>
      <c r="F7" s="17">
        <v>31.5</v>
      </c>
      <c r="G7" s="17">
        <v>141</v>
      </c>
      <c r="H7" s="18">
        <v>0.03</v>
      </c>
      <c r="I7" s="17">
        <v>10</v>
      </c>
      <c r="J7" s="17" t="s">
        <v>24</v>
      </c>
      <c r="K7" s="17" t="s">
        <v>24</v>
      </c>
      <c r="L7" s="17">
        <v>16</v>
      </c>
      <c r="M7" s="17">
        <v>11</v>
      </c>
      <c r="N7" s="17">
        <v>9</v>
      </c>
      <c r="O7" s="19">
        <v>2.2000000000000002</v>
      </c>
    </row>
    <row r="8" spans="1:15" x14ac:dyDescent="0.3">
      <c r="A8" s="14" t="s">
        <v>24</v>
      </c>
      <c r="B8" s="15" t="s">
        <v>42</v>
      </c>
      <c r="C8" s="16">
        <v>40</v>
      </c>
      <c r="D8" s="17">
        <v>2.2799999999999998</v>
      </c>
      <c r="E8" s="17">
        <v>0.27</v>
      </c>
      <c r="F8" s="17">
        <v>14.07</v>
      </c>
      <c r="G8" s="17">
        <v>69</v>
      </c>
      <c r="H8" s="18">
        <v>0.05</v>
      </c>
      <c r="I8" s="17" t="s">
        <v>24</v>
      </c>
      <c r="J8" s="17" t="s">
        <v>24</v>
      </c>
      <c r="K8" s="17">
        <v>0.59</v>
      </c>
      <c r="L8" s="17">
        <v>6.9</v>
      </c>
      <c r="M8" s="17">
        <v>25.2</v>
      </c>
      <c r="N8" s="17">
        <v>9.9</v>
      </c>
      <c r="O8" s="19">
        <v>0.56999999999999995</v>
      </c>
    </row>
    <row r="9" spans="1:15" x14ac:dyDescent="0.3">
      <c r="A9" s="20"/>
      <c r="B9" s="21" t="s">
        <v>27</v>
      </c>
      <c r="C9" s="22">
        <v>580</v>
      </c>
      <c r="D9" s="23">
        <f>SUM(D5:D8)</f>
        <v>16.529999999999998</v>
      </c>
      <c r="E9" s="23">
        <f t="shared" ref="E9:O9" si="0">SUM(E5:E8)</f>
        <v>12.780000000000001</v>
      </c>
      <c r="F9" s="23">
        <f t="shared" si="0"/>
        <v>100.88999999999999</v>
      </c>
      <c r="G9" s="23">
        <f t="shared" si="0"/>
        <v>585.64</v>
      </c>
      <c r="H9" s="23">
        <f t="shared" si="0"/>
        <v>0.36000000000000004</v>
      </c>
      <c r="I9" s="23">
        <f t="shared" si="0"/>
        <v>11.9</v>
      </c>
      <c r="J9" s="23">
        <f t="shared" si="0"/>
        <v>58.8</v>
      </c>
      <c r="K9" s="23">
        <f t="shared" si="0"/>
        <v>1.06</v>
      </c>
      <c r="L9" s="23">
        <f t="shared" si="0"/>
        <v>362.90999999999997</v>
      </c>
      <c r="M9" s="23">
        <f t="shared" si="0"/>
        <v>430.73999999999995</v>
      </c>
      <c r="N9" s="23">
        <f t="shared" si="0"/>
        <v>104.41000000000001</v>
      </c>
      <c r="O9" s="23">
        <f t="shared" si="0"/>
        <v>5.2</v>
      </c>
    </row>
    <row r="10" spans="1:15" x14ac:dyDescent="0.3">
      <c r="A10" s="49"/>
      <c r="B10" s="50" t="s">
        <v>143</v>
      </c>
      <c r="C10" s="35"/>
      <c r="D10" s="36"/>
      <c r="E10" s="36"/>
      <c r="F10" s="36"/>
      <c r="G10" s="36"/>
      <c r="H10" s="37"/>
      <c r="I10" s="36"/>
      <c r="J10" s="36"/>
      <c r="K10" s="36"/>
      <c r="L10" s="36"/>
      <c r="M10" s="36"/>
      <c r="N10" s="36"/>
      <c r="O10" s="38"/>
    </row>
    <row r="11" spans="1:15" ht="27.6" x14ac:dyDescent="0.3">
      <c r="A11" s="14">
        <v>71</v>
      </c>
      <c r="B11" s="15" t="s">
        <v>29</v>
      </c>
      <c r="C11" s="16">
        <v>100</v>
      </c>
      <c r="D11" s="17">
        <v>0.35</v>
      </c>
      <c r="E11" s="17">
        <v>0.05</v>
      </c>
      <c r="F11" s="17">
        <v>0.95</v>
      </c>
      <c r="G11" s="17">
        <v>6</v>
      </c>
      <c r="H11" s="18">
        <v>0.02</v>
      </c>
      <c r="I11" s="17">
        <v>2.4500000000000002</v>
      </c>
      <c r="J11" s="17"/>
      <c r="K11" s="17">
        <v>0.01</v>
      </c>
      <c r="L11" s="17">
        <v>8.5</v>
      </c>
      <c r="M11" s="17">
        <v>15</v>
      </c>
      <c r="N11" s="17">
        <v>7</v>
      </c>
      <c r="O11" s="19">
        <v>0.25</v>
      </c>
    </row>
    <row r="12" spans="1:15" x14ac:dyDescent="0.3">
      <c r="A12" s="14">
        <v>108</v>
      </c>
      <c r="B12" s="15" t="s">
        <v>30</v>
      </c>
      <c r="C12" s="16">
        <v>250</v>
      </c>
      <c r="D12" s="17">
        <v>2.1800000000000002</v>
      </c>
      <c r="E12" s="17">
        <v>1.59</v>
      </c>
      <c r="F12" s="17">
        <v>14.19</v>
      </c>
      <c r="G12" s="25">
        <v>79.27</v>
      </c>
      <c r="H12" s="17">
        <v>0.08</v>
      </c>
      <c r="I12" s="17">
        <v>4.5999999999999996</v>
      </c>
      <c r="J12" s="17">
        <v>16.8</v>
      </c>
      <c r="K12" s="17">
        <v>0.06</v>
      </c>
      <c r="L12" s="17">
        <v>26.72</v>
      </c>
      <c r="M12" s="17">
        <v>57.8</v>
      </c>
      <c r="N12" s="17">
        <v>20.3</v>
      </c>
      <c r="O12" s="19">
        <v>0.94</v>
      </c>
    </row>
    <row r="13" spans="1:15" ht="27.6" x14ac:dyDescent="0.3">
      <c r="A13" s="14">
        <v>229</v>
      </c>
      <c r="B13" s="15" t="s">
        <v>144</v>
      </c>
      <c r="C13" s="16" t="s">
        <v>145</v>
      </c>
      <c r="D13" s="17">
        <v>19.38</v>
      </c>
      <c r="E13" s="17">
        <v>10.45</v>
      </c>
      <c r="F13" s="17">
        <v>8.09</v>
      </c>
      <c r="G13" s="17">
        <v>202.9</v>
      </c>
      <c r="H13" s="18">
        <v>0.11</v>
      </c>
      <c r="I13" s="17">
        <v>6.03</v>
      </c>
      <c r="J13" s="17">
        <v>0.28999999999999998</v>
      </c>
      <c r="K13" s="17">
        <v>3.47</v>
      </c>
      <c r="L13" s="17">
        <v>61.23</v>
      </c>
      <c r="M13" s="17">
        <v>250.9</v>
      </c>
      <c r="N13" s="17">
        <v>66.63</v>
      </c>
      <c r="O13" s="19">
        <v>1.25</v>
      </c>
    </row>
    <row r="14" spans="1:15" x14ac:dyDescent="0.3">
      <c r="A14" s="14">
        <v>312</v>
      </c>
      <c r="B14" s="15" t="s">
        <v>33</v>
      </c>
      <c r="C14" s="16">
        <v>200</v>
      </c>
      <c r="D14" s="17">
        <v>3.08</v>
      </c>
      <c r="E14" s="17">
        <v>4.22</v>
      </c>
      <c r="F14" s="17">
        <v>20.64</v>
      </c>
      <c r="G14" s="17">
        <v>135.07</v>
      </c>
      <c r="H14" s="18">
        <v>0.14000000000000001</v>
      </c>
      <c r="I14" s="17">
        <v>18.16</v>
      </c>
      <c r="J14" s="17" t="s">
        <v>24</v>
      </c>
      <c r="K14" s="17">
        <v>0.14000000000000001</v>
      </c>
      <c r="L14" s="17">
        <v>36.97</v>
      </c>
      <c r="M14" s="17">
        <v>86.6</v>
      </c>
      <c r="N14" s="17">
        <v>27.75</v>
      </c>
      <c r="O14" s="19">
        <v>1.01</v>
      </c>
    </row>
    <row r="15" spans="1:15" x14ac:dyDescent="0.3">
      <c r="A15" s="14">
        <v>342</v>
      </c>
      <c r="B15" s="15" t="s">
        <v>34</v>
      </c>
      <c r="C15" s="16">
        <v>200</v>
      </c>
      <c r="D15" s="17">
        <v>0.16</v>
      </c>
      <c r="E15" s="17" t="s">
        <v>24</v>
      </c>
      <c r="F15" s="17">
        <v>29</v>
      </c>
      <c r="G15" s="17">
        <v>116</v>
      </c>
      <c r="H15" s="18">
        <v>0.01</v>
      </c>
      <c r="I15" s="17">
        <v>3.6</v>
      </c>
      <c r="J15" s="17" t="s">
        <v>24</v>
      </c>
      <c r="K15" s="17" t="s">
        <v>24</v>
      </c>
      <c r="L15" s="17">
        <v>6.2</v>
      </c>
      <c r="M15" s="17">
        <v>3.96</v>
      </c>
      <c r="N15" s="17">
        <v>3.24</v>
      </c>
      <c r="O15" s="19">
        <v>0.85</v>
      </c>
    </row>
    <row r="16" spans="1:15" x14ac:dyDescent="0.3">
      <c r="A16" s="14" t="s">
        <v>24</v>
      </c>
      <c r="B16" s="15" t="s">
        <v>42</v>
      </c>
      <c r="C16" s="16">
        <v>90</v>
      </c>
      <c r="D16" s="17">
        <v>5.95</v>
      </c>
      <c r="E16" s="17">
        <v>0.59</v>
      </c>
      <c r="F16" s="17">
        <v>42.03</v>
      </c>
      <c r="G16" s="17">
        <v>201.96</v>
      </c>
      <c r="H16" s="18">
        <v>0.1</v>
      </c>
      <c r="I16" s="17" t="s">
        <v>24</v>
      </c>
      <c r="J16" s="17" t="s">
        <v>24</v>
      </c>
      <c r="K16" s="17">
        <v>1.18</v>
      </c>
      <c r="L16" s="17">
        <v>13.8</v>
      </c>
      <c r="M16" s="17">
        <v>50.2</v>
      </c>
      <c r="N16" s="17">
        <v>19.8</v>
      </c>
      <c r="O16" s="19">
        <v>1.1399999999999999</v>
      </c>
    </row>
    <row r="17" spans="1:15" x14ac:dyDescent="0.3">
      <c r="A17" s="14" t="s">
        <v>24</v>
      </c>
      <c r="B17" s="15" t="s">
        <v>35</v>
      </c>
      <c r="C17" s="16">
        <v>50</v>
      </c>
      <c r="D17" s="17">
        <v>3.3</v>
      </c>
      <c r="E17" s="17">
        <v>0.6</v>
      </c>
      <c r="F17" s="17">
        <v>16.7</v>
      </c>
      <c r="G17" s="17">
        <v>88.39</v>
      </c>
      <c r="H17" s="18">
        <v>0.12</v>
      </c>
      <c r="I17" s="17" t="s">
        <v>24</v>
      </c>
      <c r="J17" s="17" t="s">
        <v>24</v>
      </c>
      <c r="K17" s="17">
        <v>1.65</v>
      </c>
      <c r="L17" s="17">
        <v>14</v>
      </c>
      <c r="M17" s="17">
        <v>67.5</v>
      </c>
      <c r="N17" s="17">
        <v>27</v>
      </c>
      <c r="O17" s="19">
        <v>1.8</v>
      </c>
    </row>
    <row r="18" spans="1:15" x14ac:dyDescent="0.3">
      <c r="A18" s="26"/>
      <c r="B18" s="27" t="s">
        <v>27</v>
      </c>
      <c r="C18" s="28">
        <v>940</v>
      </c>
      <c r="D18" s="23">
        <f>SUM(D11:D17)</f>
        <v>34.4</v>
      </c>
      <c r="E18" s="23">
        <f t="shared" ref="E18:O18" si="1">SUM(E11:E17)</f>
        <v>17.5</v>
      </c>
      <c r="F18" s="23">
        <f t="shared" si="1"/>
        <v>131.6</v>
      </c>
      <c r="G18" s="23">
        <f t="shared" si="1"/>
        <v>829.59</v>
      </c>
      <c r="H18" s="23">
        <f t="shared" si="1"/>
        <v>0.58000000000000007</v>
      </c>
      <c r="I18" s="23">
        <f t="shared" si="1"/>
        <v>34.840000000000003</v>
      </c>
      <c r="J18" s="23">
        <f t="shared" si="1"/>
        <v>17.09</v>
      </c>
      <c r="K18" s="23">
        <f t="shared" si="1"/>
        <v>6.51</v>
      </c>
      <c r="L18" s="23">
        <f t="shared" si="1"/>
        <v>167.42</v>
      </c>
      <c r="M18" s="23">
        <f t="shared" si="1"/>
        <v>531.95999999999992</v>
      </c>
      <c r="N18" s="23">
        <f t="shared" si="1"/>
        <v>171.72</v>
      </c>
      <c r="O18" s="23">
        <f t="shared" si="1"/>
        <v>7.2399999999999993</v>
      </c>
    </row>
    <row r="19" spans="1:15" ht="15" thickBot="1" x14ac:dyDescent="0.35">
      <c r="A19" s="29"/>
      <c r="B19" s="30" t="s">
        <v>36</v>
      </c>
      <c r="C19" s="31"/>
      <c r="D19" s="32">
        <f>D18+D9</f>
        <v>50.929999999999993</v>
      </c>
      <c r="E19" s="32">
        <f t="shared" ref="E19:O19" si="2">E18+E9</f>
        <v>30.28</v>
      </c>
      <c r="F19" s="32">
        <f t="shared" si="2"/>
        <v>232.48999999999998</v>
      </c>
      <c r="G19" s="32">
        <f t="shared" si="2"/>
        <v>1415.23</v>
      </c>
      <c r="H19" s="32">
        <f t="shared" si="2"/>
        <v>0.94000000000000017</v>
      </c>
      <c r="I19" s="32">
        <f t="shared" si="2"/>
        <v>46.74</v>
      </c>
      <c r="J19" s="32">
        <f t="shared" si="2"/>
        <v>75.89</v>
      </c>
      <c r="K19" s="32">
        <f t="shared" si="2"/>
        <v>7.57</v>
      </c>
      <c r="L19" s="32">
        <f t="shared" si="2"/>
        <v>530.32999999999993</v>
      </c>
      <c r="M19" s="32">
        <f t="shared" si="2"/>
        <v>962.69999999999982</v>
      </c>
      <c r="N19" s="32">
        <f t="shared" si="2"/>
        <v>276.13</v>
      </c>
      <c r="O19" s="32">
        <f t="shared" si="2"/>
        <v>12.44</v>
      </c>
    </row>
    <row r="20" spans="1:15" x14ac:dyDescent="0.3">
      <c r="A20" s="8"/>
      <c r="B20" s="33" t="s">
        <v>37</v>
      </c>
      <c r="C20" s="10"/>
      <c r="D20" s="11"/>
      <c r="E20" s="11"/>
      <c r="F20" s="11"/>
      <c r="G20" s="11"/>
      <c r="H20" s="12"/>
      <c r="I20" s="11"/>
      <c r="J20" s="11"/>
      <c r="K20" s="11"/>
      <c r="L20" s="11"/>
      <c r="M20" s="11"/>
      <c r="N20" s="11"/>
      <c r="O20" s="13"/>
    </row>
    <row r="21" spans="1:15" ht="27.6" x14ac:dyDescent="0.3">
      <c r="A21" s="14">
        <v>71</v>
      </c>
      <c r="B21" s="15" t="s">
        <v>94</v>
      </c>
      <c r="C21" s="16">
        <v>100</v>
      </c>
      <c r="D21" s="17">
        <v>0.35</v>
      </c>
      <c r="E21" s="17">
        <v>0.05</v>
      </c>
      <c r="F21" s="17">
        <v>0.95</v>
      </c>
      <c r="G21" s="17">
        <v>6</v>
      </c>
      <c r="H21" s="18">
        <v>0.02</v>
      </c>
      <c r="I21" s="17">
        <v>2.4500000000000002</v>
      </c>
      <c r="J21" s="17"/>
      <c r="K21" s="17">
        <v>0.01</v>
      </c>
      <c r="L21" s="17">
        <v>8.5</v>
      </c>
      <c r="M21" s="17">
        <v>15</v>
      </c>
      <c r="N21" s="17">
        <v>7</v>
      </c>
      <c r="O21" s="19">
        <v>0.25</v>
      </c>
    </row>
    <row r="22" spans="1:15" ht="27.6" x14ac:dyDescent="0.3">
      <c r="A22" s="14">
        <v>210</v>
      </c>
      <c r="B22" s="15" t="s">
        <v>146</v>
      </c>
      <c r="C22" s="34" t="s">
        <v>40</v>
      </c>
      <c r="D22" s="17">
        <v>15.9</v>
      </c>
      <c r="E22" s="17">
        <v>27.1</v>
      </c>
      <c r="F22" s="17">
        <v>16.8</v>
      </c>
      <c r="G22" s="17">
        <v>380</v>
      </c>
      <c r="H22" s="18">
        <v>0.14000000000000001</v>
      </c>
      <c r="I22" s="17">
        <v>1.4</v>
      </c>
      <c r="J22" s="17">
        <v>244</v>
      </c>
      <c r="K22" s="17">
        <v>0.48</v>
      </c>
      <c r="L22" s="17">
        <v>126</v>
      </c>
      <c r="M22" s="17">
        <v>242.6</v>
      </c>
      <c r="N22" s="17">
        <v>30.2</v>
      </c>
      <c r="O22" s="19">
        <v>2.6</v>
      </c>
    </row>
    <row r="23" spans="1:15" x14ac:dyDescent="0.3">
      <c r="A23" s="14">
        <v>382</v>
      </c>
      <c r="B23" s="15" t="s">
        <v>41</v>
      </c>
      <c r="C23" s="35">
        <v>200</v>
      </c>
      <c r="D23" s="36">
        <v>3.87</v>
      </c>
      <c r="E23" s="36">
        <v>3.48</v>
      </c>
      <c r="F23" s="36">
        <v>22.9</v>
      </c>
      <c r="G23" s="36">
        <v>134.79</v>
      </c>
      <c r="H23" s="37">
        <v>0.22</v>
      </c>
      <c r="I23" s="36">
        <v>0.73</v>
      </c>
      <c r="J23" s="36">
        <v>40.799999999999997</v>
      </c>
      <c r="K23" s="36">
        <v>0.3</v>
      </c>
      <c r="L23" s="36">
        <v>209.72</v>
      </c>
      <c r="M23" s="36">
        <v>256.39999999999998</v>
      </c>
      <c r="N23" s="36">
        <v>54.39</v>
      </c>
      <c r="O23" s="38">
        <v>1.93</v>
      </c>
    </row>
    <row r="24" spans="1:15" x14ac:dyDescent="0.3">
      <c r="A24" s="14" t="s">
        <v>24</v>
      </c>
      <c r="B24" s="15" t="s">
        <v>42</v>
      </c>
      <c r="C24" s="16">
        <v>40</v>
      </c>
      <c r="D24" s="17">
        <v>2.64</v>
      </c>
      <c r="E24" s="17">
        <v>0.26</v>
      </c>
      <c r="F24" s="17">
        <v>18.68</v>
      </c>
      <c r="G24" s="17">
        <v>89.76</v>
      </c>
      <c r="H24" s="18">
        <v>0.05</v>
      </c>
      <c r="I24" s="17" t="s">
        <v>24</v>
      </c>
      <c r="J24" s="17" t="s">
        <v>24</v>
      </c>
      <c r="K24" s="17">
        <v>0.59</v>
      </c>
      <c r="L24" s="17">
        <v>6.9</v>
      </c>
      <c r="M24" s="17">
        <v>25.2</v>
      </c>
      <c r="N24" s="17">
        <v>9.9</v>
      </c>
      <c r="O24" s="19">
        <v>0.56999999999999995</v>
      </c>
    </row>
    <row r="25" spans="1:15" ht="41.4" x14ac:dyDescent="0.3">
      <c r="A25" s="14" t="s">
        <v>24</v>
      </c>
      <c r="B25" s="15" t="s">
        <v>43</v>
      </c>
      <c r="C25" s="16">
        <v>30</v>
      </c>
      <c r="D25" s="17">
        <v>0.8</v>
      </c>
      <c r="E25" s="17">
        <v>0.9</v>
      </c>
      <c r="F25" s="17">
        <v>79.8</v>
      </c>
      <c r="G25" s="17">
        <v>326</v>
      </c>
      <c r="H25" s="18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9">
        <v>0</v>
      </c>
    </row>
    <row r="26" spans="1:15" x14ac:dyDescent="0.3">
      <c r="A26" s="14"/>
      <c r="B26" s="27" t="s">
        <v>27</v>
      </c>
      <c r="C26" s="28">
        <v>620</v>
      </c>
      <c r="D26" s="23">
        <f>SUM(D21:D25)</f>
        <v>23.560000000000002</v>
      </c>
      <c r="E26" s="23">
        <f t="shared" ref="E26:O26" si="3">SUM(E21:E25)</f>
        <v>31.790000000000003</v>
      </c>
      <c r="F26" s="23">
        <f t="shared" si="3"/>
        <v>139.13</v>
      </c>
      <c r="G26" s="23">
        <f t="shared" si="3"/>
        <v>936.55</v>
      </c>
      <c r="H26" s="23">
        <f t="shared" si="3"/>
        <v>0.43</v>
      </c>
      <c r="I26" s="23">
        <f t="shared" si="3"/>
        <v>4.58</v>
      </c>
      <c r="J26" s="23">
        <f t="shared" si="3"/>
        <v>284.8</v>
      </c>
      <c r="K26" s="23">
        <f t="shared" si="3"/>
        <v>1.38</v>
      </c>
      <c r="L26" s="23">
        <f t="shared" si="3"/>
        <v>351.12</v>
      </c>
      <c r="M26" s="23">
        <f t="shared" si="3"/>
        <v>539.20000000000005</v>
      </c>
      <c r="N26" s="23">
        <f t="shared" si="3"/>
        <v>101.49000000000001</v>
      </c>
      <c r="O26" s="23">
        <f t="shared" si="3"/>
        <v>5.3500000000000005</v>
      </c>
    </row>
    <row r="27" spans="1:15" x14ac:dyDescent="0.3">
      <c r="A27" s="14"/>
      <c r="B27" s="24" t="s">
        <v>44</v>
      </c>
      <c r="C27" s="16"/>
      <c r="D27" s="17"/>
      <c r="E27" s="17"/>
      <c r="F27" s="17"/>
      <c r="G27" s="17"/>
      <c r="H27" s="18"/>
      <c r="I27" s="17"/>
      <c r="J27" s="17"/>
      <c r="K27" s="17"/>
      <c r="L27" s="17"/>
      <c r="M27" s="17"/>
      <c r="N27" s="17"/>
      <c r="O27" s="19"/>
    </row>
    <row r="28" spans="1:15" ht="27.6" x14ac:dyDescent="0.3">
      <c r="A28" s="14">
        <v>71</v>
      </c>
      <c r="B28" s="15" t="s">
        <v>45</v>
      </c>
      <c r="C28" s="16">
        <v>100</v>
      </c>
      <c r="D28" s="17">
        <v>0.7</v>
      </c>
      <c r="E28" s="17">
        <v>0.1</v>
      </c>
      <c r="F28" s="17">
        <v>1.9</v>
      </c>
      <c r="G28" s="17">
        <v>12</v>
      </c>
      <c r="H28" s="18">
        <v>0.02</v>
      </c>
      <c r="I28" s="17">
        <v>2.4500000000000002</v>
      </c>
      <c r="J28" s="17"/>
      <c r="K28" s="17">
        <v>0.01</v>
      </c>
      <c r="L28" s="17">
        <v>8.5</v>
      </c>
      <c r="M28" s="17">
        <v>15</v>
      </c>
      <c r="N28" s="17">
        <v>7</v>
      </c>
      <c r="O28" s="19">
        <v>0.25</v>
      </c>
    </row>
    <row r="29" spans="1:15" x14ac:dyDescent="0.3">
      <c r="A29" s="14">
        <v>82</v>
      </c>
      <c r="B29" s="15" t="s">
        <v>46</v>
      </c>
      <c r="C29" s="16">
        <v>250</v>
      </c>
      <c r="D29" s="17">
        <v>1.44</v>
      </c>
      <c r="E29" s="17">
        <v>3.94</v>
      </c>
      <c r="F29" s="17">
        <v>8.75</v>
      </c>
      <c r="G29" s="17">
        <v>83</v>
      </c>
      <c r="H29" s="18">
        <v>0.04</v>
      </c>
      <c r="I29" s="17">
        <v>8.5399999999999991</v>
      </c>
      <c r="J29" s="17" t="s">
        <v>24</v>
      </c>
      <c r="K29" s="17">
        <v>1.64</v>
      </c>
      <c r="L29" s="17">
        <v>39.78</v>
      </c>
      <c r="M29" s="17">
        <v>43.68</v>
      </c>
      <c r="N29" s="17">
        <v>20.9</v>
      </c>
      <c r="O29" s="19">
        <v>0.98</v>
      </c>
    </row>
    <row r="30" spans="1:15" ht="27.6" x14ac:dyDescent="0.3">
      <c r="A30" s="14">
        <v>291</v>
      </c>
      <c r="B30" s="15" t="s">
        <v>47</v>
      </c>
      <c r="C30" s="16" t="s">
        <v>147</v>
      </c>
      <c r="D30" s="17">
        <v>16.2</v>
      </c>
      <c r="E30" s="17">
        <v>33.049999999999997</v>
      </c>
      <c r="F30" s="17">
        <v>2.4</v>
      </c>
      <c r="G30" s="17">
        <v>372.5</v>
      </c>
      <c r="H30" s="18">
        <v>0.14000000000000001</v>
      </c>
      <c r="I30" s="17">
        <v>0.23</v>
      </c>
      <c r="J30" s="17">
        <v>0.3</v>
      </c>
      <c r="K30" s="17">
        <v>4.24</v>
      </c>
      <c r="L30" s="17">
        <v>104</v>
      </c>
      <c r="M30" s="17">
        <v>255.5</v>
      </c>
      <c r="N30" s="17">
        <v>20.77</v>
      </c>
      <c r="O30" s="19">
        <v>3.02</v>
      </c>
    </row>
    <row r="31" spans="1:15" ht="27.6" x14ac:dyDescent="0.3">
      <c r="A31" s="14">
        <v>389</v>
      </c>
      <c r="B31" s="15" t="s">
        <v>49</v>
      </c>
      <c r="C31" s="16">
        <v>200</v>
      </c>
      <c r="D31" s="17">
        <v>1</v>
      </c>
      <c r="E31" s="17"/>
      <c r="F31" s="17">
        <v>20.2</v>
      </c>
      <c r="G31" s="17">
        <v>84.8</v>
      </c>
      <c r="H31" s="18">
        <v>0.02</v>
      </c>
      <c r="I31" s="17">
        <v>4</v>
      </c>
      <c r="J31" s="17" t="s">
        <v>24</v>
      </c>
      <c r="K31" s="17" t="s">
        <v>24</v>
      </c>
      <c r="L31" s="17">
        <v>14</v>
      </c>
      <c r="M31" s="17">
        <v>14</v>
      </c>
      <c r="N31" s="17">
        <v>8</v>
      </c>
      <c r="O31" s="19">
        <v>0.6</v>
      </c>
    </row>
    <row r="32" spans="1:15" x14ac:dyDescent="0.3">
      <c r="A32" s="14" t="s">
        <v>24</v>
      </c>
      <c r="B32" s="15" t="s">
        <v>42</v>
      </c>
      <c r="C32" s="16">
        <v>70</v>
      </c>
      <c r="D32" s="17">
        <v>4.63</v>
      </c>
      <c r="E32" s="17">
        <v>0.46</v>
      </c>
      <c r="F32" s="17">
        <v>32.69</v>
      </c>
      <c r="G32" s="17">
        <v>157.08000000000001</v>
      </c>
      <c r="H32" s="18">
        <v>0.04</v>
      </c>
      <c r="I32" s="17" t="s">
        <v>24</v>
      </c>
      <c r="J32" s="17" t="s">
        <v>24</v>
      </c>
      <c r="K32" s="17">
        <v>0.67</v>
      </c>
      <c r="L32" s="17">
        <v>8</v>
      </c>
      <c r="M32" s="17">
        <v>26</v>
      </c>
      <c r="N32" s="17">
        <v>5.6</v>
      </c>
      <c r="O32" s="19">
        <v>0.44</v>
      </c>
    </row>
    <row r="33" spans="1:15" x14ac:dyDescent="0.3">
      <c r="A33" s="14" t="s">
        <v>24</v>
      </c>
      <c r="B33" s="15" t="s">
        <v>88</v>
      </c>
      <c r="C33" s="16">
        <v>60</v>
      </c>
      <c r="D33" s="17">
        <v>3.96</v>
      </c>
      <c r="E33" s="17">
        <v>0.72</v>
      </c>
      <c r="F33" s="17">
        <v>20.04</v>
      </c>
      <c r="G33" s="17">
        <v>106.07</v>
      </c>
      <c r="H33" s="18">
        <v>0.09</v>
      </c>
      <c r="I33" s="17" t="s">
        <v>24</v>
      </c>
      <c r="J33" s="17" t="s">
        <v>24</v>
      </c>
      <c r="K33" s="17">
        <v>1.32</v>
      </c>
      <c r="L33" s="17">
        <v>11.2</v>
      </c>
      <c r="M33" s="17">
        <v>54</v>
      </c>
      <c r="N33" s="17">
        <v>27</v>
      </c>
      <c r="O33" s="19">
        <v>1.44</v>
      </c>
    </row>
    <row r="34" spans="1:15" x14ac:dyDescent="0.3">
      <c r="A34" s="14"/>
      <c r="B34" s="15"/>
      <c r="C34" s="16"/>
      <c r="D34" s="17"/>
      <c r="E34" s="17"/>
      <c r="F34" s="17"/>
      <c r="G34" s="17"/>
      <c r="H34" s="18"/>
      <c r="I34" s="17"/>
      <c r="J34" s="17"/>
      <c r="K34" s="17"/>
      <c r="L34" s="17"/>
      <c r="M34" s="17"/>
      <c r="N34" s="17"/>
      <c r="O34" s="19"/>
    </row>
    <row r="35" spans="1:15" x14ac:dyDescent="0.3">
      <c r="A35" s="26"/>
      <c r="B35" s="27" t="s">
        <v>27</v>
      </c>
      <c r="C35" s="28">
        <v>950</v>
      </c>
      <c r="D35" s="23">
        <f>SUM(D28:D34)</f>
        <v>27.93</v>
      </c>
      <c r="E35" s="23">
        <f t="shared" ref="E35:O35" si="4">SUM(E28:E34)</f>
        <v>38.269999999999996</v>
      </c>
      <c r="F35" s="23">
        <f t="shared" si="4"/>
        <v>85.97999999999999</v>
      </c>
      <c r="G35" s="23">
        <f t="shared" si="4"/>
        <v>815.45</v>
      </c>
      <c r="H35" s="23">
        <f t="shared" si="4"/>
        <v>0.35</v>
      </c>
      <c r="I35" s="23">
        <f t="shared" si="4"/>
        <v>15.219999999999999</v>
      </c>
      <c r="J35" s="23">
        <f t="shared" si="4"/>
        <v>0.3</v>
      </c>
      <c r="K35" s="23">
        <f t="shared" si="4"/>
        <v>7.8800000000000008</v>
      </c>
      <c r="L35" s="23">
        <f t="shared" si="4"/>
        <v>185.48</v>
      </c>
      <c r="M35" s="23">
        <f t="shared" si="4"/>
        <v>408.18</v>
      </c>
      <c r="N35" s="23">
        <f t="shared" si="4"/>
        <v>89.27000000000001</v>
      </c>
      <c r="O35" s="23">
        <f t="shared" si="4"/>
        <v>6.73</v>
      </c>
    </row>
    <row r="36" spans="1:15" ht="15" thickBot="1" x14ac:dyDescent="0.35">
      <c r="A36" s="29"/>
      <c r="B36" s="30" t="s">
        <v>50</v>
      </c>
      <c r="C36" s="39"/>
      <c r="D36" s="32">
        <f>D35+D26</f>
        <v>51.49</v>
      </c>
      <c r="E36" s="32">
        <f t="shared" ref="E36:O36" si="5">E35+E26</f>
        <v>70.06</v>
      </c>
      <c r="F36" s="32">
        <f t="shared" si="5"/>
        <v>225.10999999999999</v>
      </c>
      <c r="G36" s="32">
        <f t="shared" si="5"/>
        <v>1752</v>
      </c>
      <c r="H36" s="32">
        <f t="shared" si="5"/>
        <v>0.78</v>
      </c>
      <c r="I36" s="32">
        <f t="shared" si="5"/>
        <v>19.799999999999997</v>
      </c>
      <c r="J36" s="32">
        <f t="shared" si="5"/>
        <v>285.10000000000002</v>
      </c>
      <c r="K36" s="32">
        <f t="shared" si="5"/>
        <v>9.2600000000000016</v>
      </c>
      <c r="L36" s="32">
        <f t="shared" si="5"/>
        <v>536.6</v>
      </c>
      <c r="M36" s="32">
        <f t="shared" si="5"/>
        <v>947.38000000000011</v>
      </c>
      <c r="N36" s="32">
        <f t="shared" si="5"/>
        <v>190.76000000000002</v>
      </c>
      <c r="O36" s="32">
        <f t="shared" si="5"/>
        <v>12.080000000000002</v>
      </c>
    </row>
    <row r="37" spans="1:15" x14ac:dyDescent="0.3">
      <c r="A37" s="8"/>
      <c r="B37" s="9" t="s">
        <v>51</v>
      </c>
      <c r="C37" s="10"/>
      <c r="D37" s="11"/>
      <c r="E37" s="11"/>
      <c r="F37" s="11"/>
      <c r="G37" s="11"/>
      <c r="H37" s="12"/>
      <c r="I37" s="11"/>
      <c r="J37" s="11"/>
      <c r="K37" s="11"/>
      <c r="L37" s="11"/>
      <c r="M37" s="11"/>
      <c r="N37" s="11"/>
      <c r="O37" s="13"/>
    </row>
    <row r="38" spans="1:15" ht="41.4" x14ac:dyDescent="0.3">
      <c r="A38" s="14">
        <v>3</v>
      </c>
      <c r="B38" s="15" t="s">
        <v>52</v>
      </c>
      <c r="C38" s="16" t="s">
        <v>53</v>
      </c>
      <c r="D38" s="17">
        <v>6.6</v>
      </c>
      <c r="E38" s="17">
        <v>8.74</v>
      </c>
      <c r="F38" s="17">
        <v>18.77</v>
      </c>
      <c r="G38" s="17">
        <v>183.01</v>
      </c>
      <c r="H38" s="18">
        <v>0.06</v>
      </c>
      <c r="I38" s="17">
        <v>0.24</v>
      </c>
      <c r="J38" s="17">
        <v>0.06</v>
      </c>
      <c r="K38" s="17">
        <v>0.7</v>
      </c>
      <c r="L38" s="17">
        <v>158.1</v>
      </c>
      <c r="M38" s="17">
        <v>107.7</v>
      </c>
      <c r="N38" s="17">
        <v>17.43</v>
      </c>
      <c r="O38" s="19">
        <v>0.74</v>
      </c>
    </row>
    <row r="39" spans="1:15" ht="55.2" x14ac:dyDescent="0.3">
      <c r="A39" s="14">
        <v>182</v>
      </c>
      <c r="B39" s="15" t="s">
        <v>54</v>
      </c>
      <c r="C39" s="16" t="s">
        <v>22</v>
      </c>
      <c r="D39" s="17">
        <v>4.53</v>
      </c>
      <c r="E39" s="17">
        <v>4.3600000000000003</v>
      </c>
      <c r="F39" s="17">
        <v>31.76</v>
      </c>
      <c r="G39" s="17">
        <v>185.74</v>
      </c>
      <c r="H39" s="18">
        <v>0.06</v>
      </c>
      <c r="I39" s="17">
        <v>1.17</v>
      </c>
      <c r="J39" s="17">
        <v>18</v>
      </c>
      <c r="K39" s="17">
        <v>0.17</v>
      </c>
      <c r="L39" s="17">
        <v>130.29</v>
      </c>
      <c r="M39" s="17">
        <v>138.13999999999999</v>
      </c>
      <c r="N39" s="17">
        <v>31.12</v>
      </c>
      <c r="O39" s="19">
        <v>0.5</v>
      </c>
    </row>
    <row r="40" spans="1:15" x14ac:dyDescent="0.3">
      <c r="A40" s="14">
        <v>378</v>
      </c>
      <c r="B40" s="15" t="s">
        <v>56</v>
      </c>
      <c r="C40" s="16">
        <v>200</v>
      </c>
      <c r="D40" s="17">
        <v>1.52</v>
      </c>
      <c r="E40" s="17">
        <v>1.35</v>
      </c>
      <c r="F40" s="17">
        <v>15.9</v>
      </c>
      <c r="G40" s="17">
        <v>81</v>
      </c>
      <c r="H40" s="18">
        <v>0.03</v>
      </c>
      <c r="I40" s="17">
        <v>0.3</v>
      </c>
      <c r="J40" s="17">
        <v>135</v>
      </c>
      <c r="K40" s="17">
        <v>0.1</v>
      </c>
      <c r="L40" s="17">
        <v>83.3</v>
      </c>
      <c r="M40" s="17">
        <v>56.5</v>
      </c>
      <c r="N40" s="17">
        <v>8.5</v>
      </c>
      <c r="O40" s="19">
        <v>0.46</v>
      </c>
    </row>
    <row r="41" spans="1:15" x14ac:dyDescent="0.3">
      <c r="A41" s="14" t="s">
        <v>24</v>
      </c>
      <c r="B41" s="15" t="s">
        <v>42</v>
      </c>
      <c r="C41" s="16">
        <v>30</v>
      </c>
      <c r="D41" s="17">
        <v>2.2799999999999998</v>
      </c>
      <c r="E41" s="17">
        <v>0.27</v>
      </c>
      <c r="F41" s="17">
        <v>14.07</v>
      </c>
      <c r="G41" s="17">
        <v>69</v>
      </c>
      <c r="H41" s="18">
        <v>4.8000000000000001E-2</v>
      </c>
      <c r="I41" s="17" t="s">
        <v>24</v>
      </c>
      <c r="J41" s="17" t="s">
        <v>24</v>
      </c>
      <c r="K41" s="17">
        <v>0.59</v>
      </c>
      <c r="L41" s="17">
        <v>6.9</v>
      </c>
      <c r="M41" s="17">
        <v>25.2</v>
      </c>
      <c r="N41" s="17">
        <v>9.9</v>
      </c>
      <c r="O41" s="19">
        <v>0.56999999999999995</v>
      </c>
    </row>
    <row r="42" spans="1:15" x14ac:dyDescent="0.3">
      <c r="A42" s="14"/>
      <c r="B42" s="15"/>
      <c r="C42" s="16"/>
      <c r="D42" s="17"/>
      <c r="E42" s="17"/>
      <c r="F42" s="17"/>
      <c r="G42" s="17"/>
      <c r="H42" s="18"/>
      <c r="I42" s="17"/>
      <c r="J42" s="17"/>
      <c r="K42" s="17"/>
      <c r="L42" s="17"/>
      <c r="M42" s="17"/>
      <c r="N42" s="17"/>
      <c r="O42" s="17"/>
    </row>
    <row r="43" spans="1:15" x14ac:dyDescent="0.3">
      <c r="A43" s="14"/>
      <c r="B43" s="27" t="s">
        <v>27</v>
      </c>
      <c r="C43" s="28">
        <v>550</v>
      </c>
      <c r="D43" s="23">
        <f>SUM(D38:D41)</f>
        <v>14.929999999999998</v>
      </c>
      <c r="E43" s="23">
        <f t="shared" ref="E43:O43" si="6">SUM(E38:E41)</f>
        <v>14.72</v>
      </c>
      <c r="F43" s="23">
        <f t="shared" si="6"/>
        <v>80.5</v>
      </c>
      <c r="G43" s="23">
        <f t="shared" si="6"/>
        <v>518.75</v>
      </c>
      <c r="H43" s="23">
        <f t="shared" si="6"/>
        <v>0.19800000000000001</v>
      </c>
      <c r="I43" s="23">
        <f t="shared" si="6"/>
        <v>1.71</v>
      </c>
      <c r="J43" s="23">
        <f t="shared" si="6"/>
        <v>153.06</v>
      </c>
      <c r="K43" s="23">
        <f t="shared" si="6"/>
        <v>1.56</v>
      </c>
      <c r="L43" s="23">
        <f t="shared" si="6"/>
        <v>378.59</v>
      </c>
      <c r="M43" s="23">
        <f t="shared" si="6"/>
        <v>327.53999999999996</v>
      </c>
      <c r="N43" s="23">
        <f t="shared" si="6"/>
        <v>66.95</v>
      </c>
      <c r="O43" s="23">
        <f t="shared" si="6"/>
        <v>2.27</v>
      </c>
    </row>
    <row r="44" spans="1:15" x14ac:dyDescent="0.3">
      <c r="A44" s="14"/>
      <c r="B44" s="24" t="s">
        <v>57</v>
      </c>
      <c r="C44" s="16"/>
      <c r="D44" s="17"/>
      <c r="E44" s="17"/>
      <c r="F44" s="17"/>
      <c r="G44" s="17"/>
      <c r="H44" s="18"/>
      <c r="I44" s="17"/>
      <c r="J44" s="17"/>
      <c r="K44" s="17"/>
      <c r="L44" s="17"/>
      <c r="M44" s="17"/>
      <c r="N44" s="17"/>
      <c r="O44" s="19"/>
    </row>
    <row r="45" spans="1:15" ht="27.6" x14ac:dyDescent="0.3">
      <c r="A45" s="14">
        <v>71</v>
      </c>
      <c r="B45" s="15" t="s">
        <v>45</v>
      </c>
      <c r="C45" s="16">
        <v>100</v>
      </c>
      <c r="D45" s="17">
        <v>0.7</v>
      </c>
      <c r="E45" s="17">
        <v>0.1</v>
      </c>
      <c r="F45" s="17">
        <v>1.9</v>
      </c>
      <c r="G45" s="17">
        <v>12</v>
      </c>
      <c r="H45" s="18">
        <v>0.02</v>
      </c>
      <c r="I45" s="17">
        <v>2.4500000000000002</v>
      </c>
      <c r="J45" s="17"/>
      <c r="K45" s="17">
        <v>0.01</v>
      </c>
      <c r="L45" s="17">
        <v>8.5</v>
      </c>
      <c r="M45" s="17">
        <v>15</v>
      </c>
      <c r="N45" s="17">
        <v>7</v>
      </c>
      <c r="O45" s="19">
        <v>0.25</v>
      </c>
    </row>
    <row r="46" spans="1:15" x14ac:dyDescent="0.3">
      <c r="A46" s="14">
        <v>102</v>
      </c>
      <c r="B46" s="15" t="s">
        <v>58</v>
      </c>
      <c r="C46" s="16">
        <v>250</v>
      </c>
      <c r="D46" s="17">
        <v>4.3899999999999997</v>
      </c>
      <c r="E46" s="17">
        <v>4.21</v>
      </c>
      <c r="F46" s="17">
        <v>13.2</v>
      </c>
      <c r="G46" s="17">
        <v>118.6</v>
      </c>
      <c r="H46" s="18">
        <v>0.11700000000000001</v>
      </c>
      <c r="I46" s="17">
        <v>8.42</v>
      </c>
      <c r="J46" s="17" t="s">
        <v>24</v>
      </c>
      <c r="K46" s="17">
        <v>2.93</v>
      </c>
      <c r="L46" s="17">
        <v>26.9</v>
      </c>
      <c r="M46" s="17">
        <v>77.540000000000006</v>
      </c>
      <c r="N46" s="17">
        <v>28.04</v>
      </c>
      <c r="O46" s="19">
        <v>1.42</v>
      </c>
    </row>
    <row r="47" spans="1:15" ht="27.6" x14ac:dyDescent="0.3">
      <c r="A47" s="40">
        <v>279</v>
      </c>
      <c r="B47" s="41" t="s">
        <v>59</v>
      </c>
      <c r="C47" s="40" t="s">
        <v>145</v>
      </c>
      <c r="D47" s="40">
        <v>8.82</v>
      </c>
      <c r="E47" s="40">
        <v>9.8000000000000007</v>
      </c>
      <c r="F47" s="40">
        <v>11.16</v>
      </c>
      <c r="G47" s="40">
        <v>167.82</v>
      </c>
      <c r="H47" s="40">
        <v>0.06</v>
      </c>
      <c r="I47" s="40">
        <v>0.48</v>
      </c>
      <c r="J47" s="40">
        <v>39</v>
      </c>
      <c r="K47" s="40">
        <v>4.3600000000000003</v>
      </c>
      <c r="L47" s="40">
        <v>27.95</v>
      </c>
      <c r="M47" s="40">
        <v>98.26</v>
      </c>
      <c r="N47" s="40">
        <v>19.5</v>
      </c>
      <c r="O47" s="40">
        <v>0.81</v>
      </c>
    </row>
    <row r="48" spans="1:15" x14ac:dyDescent="0.3">
      <c r="A48" s="40">
        <v>171</v>
      </c>
      <c r="B48" s="90" t="s">
        <v>60</v>
      </c>
      <c r="C48" s="40">
        <v>200</v>
      </c>
      <c r="D48" s="40">
        <v>8.85</v>
      </c>
      <c r="E48" s="40">
        <v>9.56</v>
      </c>
      <c r="F48" s="40">
        <v>39.86</v>
      </c>
      <c r="G48" s="40">
        <v>280</v>
      </c>
      <c r="H48" s="40">
        <v>0.21</v>
      </c>
      <c r="I48" s="40">
        <v>0</v>
      </c>
      <c r="J48" s="40">
        <v>40</v>
      </c>
      <c r="K48" s="40">
        <v>3.6</v>
      </c>
      <c r="L48" s="40">
        <v>26.39</v>
      </c>
      <c r="M48" s="40">
        <v>210.35</v>
      </c>
      <c r="N48" s="40">
        <v>140.5</v>
      </c>
      <c r="O48" s="40">
        <v>4.7300000000000004</v>
      </c>
    </row>
    <row r="49" spans="1:15" x14ac:dyDescent="0.3">
      <c r="A49" s="14">
        <v>342</v>
      </c>
      <c r="B49" s="15" t="s">
        <v>34</v>
      </c>
      <c r="C49" s="16">
        <v>200</v>
      </c>
      <c r="D49" s="17">
        <v>0.16</v>
      </c>
      <c r="E49" s="17">
        <v>0.16</v>
      </c>
      <c r="F49" s="17">
        <v>27.9</v>
      </c>
      <c r="G49" s="17">
        <v>114.6</v>
      </c>
      <c r="H49" s="18">
        <v>0.01</v>
      </c>
      <c r="I49" s="17">
        <v>3.6</v>
      </c>
      <c r="J49" s="17" t="s">
        <v>24</v>
      </c>
      <c r="K49" s="17" t="s">
        <v>24</v>
      </c>
      <c r="L49" s="17">
        <v>6.2</v>
      </c>
      <c r="M49" s="17">
        <v>3.96</v>
      </c>
      <c r="N49" s="17">
        <v>3.24</v>
      </c>
      <c r="O49" s="19">
        <v>0.85</v>
      </c>
    </row>
    <row r="50" spans="1:15" x14ac:dyDescent="0.3">
      <c r="A50" s="14"/>
      <c r="B50" s="15" t="s">
        <v>25</v>
      </c>
      <c r="C50" s="16">
        <v>90</v>
      </c>
      <c r="D50" s="17">
        <v>5.95</v>
      </c>
      <c r="E50" s="17">
        <v>0.59</v>
      </c>
      <c r="F50" s="17">
        <v>42.03</v>
      </c>
      <c r="G50" s="17">
        <v>201.96</v>
      </c>
      <c r="H50" s="18">
        <v>0.1</v>
      </c>
      <c r="I50" s="17" t="s">
        <v>24</v>
      </c>
      <c r="J50" s="17" t="s">
        <v>24</v>
      </c>
      <c r="K50" s="17">
        <v>1.18</v>
      </c>
      <c r="L50" s="17">
        <v>13.8</v>
      </c>
      <c r="M50" s="17">
        <v>50.2</v>
      </c>
      <c r="N50" s="17">
        <v>19.8</v>
      </c>
      <c r="O50" s="19">
        <v>1.1399999999999999</v>
      </c>
    </row>
    <row r="51" spans="1:15" x14ac:dyDescent="0.3">
      <c r="A51" s="14"/>
      <c r="B51" s="15" t="s">
        <v>35</v>
      </c>
      <c r="C51" s="16">
        <v>70</v>
      </c>
      <c r="D51" s="17">
        <v>4.62</v>
      </c>
      <c r="E51" s="17">
        <v>0.84</v>
      </c>
      <c r="F51" s="17">
        <v>23.38</v>
      </c>
      <c r="G51" s="17">
        <v>123.75</v>
      </c>
      <c r="H51" s="18">
        <v>0.09</v>
      </c>
      <c r="I51" s="17"/>
      <c r="J51" s="17"/>
      <c r="K51" s="17">
        <v>1.32</v>
      </c>
      <c r="L51" s="17">
        <v>11.2</v>
      </c>
      <c r="M51" s="17">
        <v>54</v>
      </c>
      <c r="N51" s="17">
        <v>27</v>
      </c>
      <c r="O51" s="19">
        <v>1.44</v>
      </c>
    </row>
    <row r="52" spans="1:15" x14ac:dyDescent="0.3">
      <c r="A52" s="26"/>
      <c r="B52" s="27" t="s">
        <v>27</v>
      </c>
      <c r="C52" s="28">
        <v>830</v>
      </c>
      <c r="D52" s="23">
        <f t="shared" ref="D52:O52" si="7">SUM(D46:D51)</f>
        <v>32.79</v>
      </c>
      <c r="E52" s="23">
        <f t="shared" si="7"/>
        <v>25.16</v>
      </c>
      <c r="F52" s="23">
        <f t="shared" si="7"/>
        <v>157.53</v>
      </c>
      <c r="G52" s="23">
        <f t="shared" si="7"/>
        <v>1006.73</v>
      </c>
      <c r="H52" s="23">
        <f t="shared" si="7"/>
        <v>0.58699999999999997</v>
      </c>
      <c r="I52" s="23">
        <f t="shared" si="7"/>
        <v>12.5</v>
      </c>
      <c r="J52" s="23">
        <f t="shared" si="7"/>
        <v>79</v>
      </c>
      <c r="K52" s="23">
        <f t="shared" si="7"/>
        <v>13.39</v>
      </c>
      <c r="L52" s="23">
        <f t="shared" si="7"/>
        <v>112.44</v>
      </c>
      <c r="M52" s="23">
        <f t="shared" si="7"/>
        <v>494.30999999999995</v>
      </c>
      <c r="N52" s="23">
        <f t="shared" si="7"/>
        <v>238.08</v>
      </c>
      <c r="O52" s="23">
        <f t="shared" si="7"/>
        <v>10.39</v>
      </c>
    </row>
    <row r="53" spans="1:15" ht="15" thickBot="1" x14ac:dyDescent="0.35">
      <c r="A53" s="29"/>
      <c r="B53" s="30" t="s">
        <v>36</v>
      </c>
      <c r="C53" s="39"/>
      <c r="D53" s="32">
        <f t="shared" ref="D53:O53" si="8">D52+D43</f>
        <v>47.72</v>
      </c>
      <c r="E53" s="32">
        <f t="shared" si="8"/>
        <v>39.880000000000003</v>
      </c>
      <c r="F53" s="32">
        <f t="shared" si="8"/>
        <v>238.03</v>
      </c>
      <c r="G53" s="32">
        <f t="shared" si="8"/>
        <v>1525.48</v>
      </c>
      <c r="H53" s="32">
        <f t="shared" si="8"/>
        <v>0.78499999999999992</v>
      </c>
      <c r="I53" s="32">
        <f t="shared" si="8"/>
        <v>14.21</v>
      </c>
      <c r="J53" s="32">
        <f t="shared" si="8"/>
        <v>232.06</v>
      </c>
      <c r="K53" s="32">
        <f t="shared" si="8"/>
        <v>14.950000000000001</v>
      </c>
      <c r="L53" s="32">
        <f t="shared" si="8"/>
        <v>491.03</v>
      </c>
      <c r="M53" s="32">
        <f t="shared" si="8"/>
        <v>821.84999999999991</v>
      </c>
      <c r="N53" s="32">
        <f t="shared" si="8"/>
        <v>305.03000000000003</v>
      </c>
      <c r="O53" s="32">
        <f t="shared" si="8"/>
        <v>12.66</v>
      </c>
    </row>
    <row r="54" spans="1:15" x14ac:dyDescent="0.3">
      <c r="A54" s="8"/>
      <c r="B54" s="9" t="s">
        <v>148</v>
      </c>
      <c r="C54" s="10"/>
      <c r="D54" s="11"/>
      <c r="E54" s="11"/>
      <c r="F54" s="11"/>
      <c r="G54" s="11"/>
      <c r="H54" s="12"/>
      <c r="I54" s="11"/>
      <c r="J54" s="11"/>
      <c r="K54" s="11"/>
      <c r="L54" s="11"/>
      <c r="M54" s="11"/>
      <c r="N54" s="11"/>
      <c r="O54" s="13"/>
    </row>
    <row r="55" spans="1:15" ht="41.4" x14ac:dyDescent="0.3">
      <c r="A55" s="14">
        <v>218</v>
      </c>
      <c r="B55" s="15" t="s">
        <v>149</v>
      </c>
      <c r="C55" s="16" t="s">
        <v>150</v>
      </c>
      <c r="D55" s="17">
        <v>32.26</v>
      </c>
      <c r="E55" s="17">
        <v>23.4</v>
      </c>
      <c r="F55" s="17">
        <v>34.28</v>
      </c>
      <c r="G55" s="17">
        <v>480.88</v>
      </c>
      <c r="H55" s="18">
        <v>0.1</v>
      </c>
      <c r="I55" s="17">
        <v>0.64</v>
      </c>
      <c r="J55" s="17">
        <v>0.12</v>
      </c>
      <c r="K55" s="17">
        <v>2.3199999999999998</v>
      </c>
      <c r="L55" s="17">
        <v>374.4</v>
      </c>
      <c r="M55" s="17">
        <v>339.3</v>
      </c>
      <c r="N55" s="17">
        <v>34.67</v>
      </c>
      <c r="O55" s="19">
        <v>0.84</v>
      </c>
    </row>
    <row r="56" spans="1:15" x14ac:dyDescent="0.3">
      <c r="A56" s="14">
        <v>382</v>
      </c>
      <c r="B56" s="15" t="s">
        <v>41</v>
      </c>
      <c r="C56" s="16">
        <v>200</v>
      </c>
      <c r="D56" s="17">
        <v>3.87</v>
      </c>
      <c r="E56" s="17">
        <v>3.48</v>
      </c>
      <c r="F56" s="17">
        <v>22.9</v>
      </c>
      <c r="G56" s="17">
        <v>134.79</v>
      </c>
      <c r="H56" s="18">
        <v>0.22</v>
      </c>
      <c r="I56" s="17">
        <v>0.73</v>
      </c>
      <c r="J56" s="17">
        <v>40.799999999999997</v>
      </c>
      <c r="K56" s="17">
        <v>0.3</v>
      </c>
      <c r="L56" s="17">
        <v>209.72</v>
      </c>
      <c r="M56" s="17">
        <v>256.39999999999998</v>
      </c>
      <c r="N56" s="17">
        <v>54.39</v>
      </c>
      <c r="O56" s="19">
        <v>1.93</v>
      </c>
    </row>
    <row r="57" spans="1:15" x14ac:dyDescent="0.3">
      <c r="A57" s="14" t="s">
        <v>24</v>
      </c>
      <c r="B57" s="15" t="s">
        <v>42</v>
      </c>
      <c r="C57" s="16">
        <v>30</v>
      </c>
      <c r="D57" s="17">
        <v>2.2799999999999998</v>
      </c>
      <c r="E57" s="17">
        <v>0.27</v>
      </c>
      <c r="F57" s="17">
        <v>14.07</v>
      </c>
      <c r="G57" s="17">
        <v>69</v>
      </c>
      <c r="H57" s="18">
        <v>4.8000000000000001E-2</v>
      </c>
      <c r="I57" s="17" t="s">
        <v>24</v>
      </c>
      <c r="J57" s="17" t="s">
        <v>24</v>
      </c>
      <c r="K57" s="17">
        <v>0.59</v>
      </c>
      <c r="L57" s="17">
        <v>6.9</v>
      </c>
      <c r="M57" s="17">
        <v>25.2</v>
      </c>
      <c r="N57" s="17">
        <v>9.9</v>
      </c>
      <c r="O57" s="19">
        <v>0.56999999999999995</v>
      </c>
    </row>
    <row r="58" spans="1:15" x14ac:dyDescent="0.3">
      <c r="A58" s="14">
        <v>338</v>
      </c>
      <c r="B58" s="15" t="s">
        <v>64</v>
      </c>
      <c r="C58" s="16">
        <v>150</v>
      </c>
      <c r="D58" s="17">
        <v>0.6</v>
      </c>
      <c r="E58" s="17">
        <v>0.6</v>
      </c>
      <c r="F58" s="17">
        <v>14.7</v>
      </c>
      <c r="G58" s="17">
        <v>67.62</v>
      </c>
      <c r="H58" s="18">
        <v>0.03</v>
      </c>
      <c r="I58" s="17">
        <v>10</v>
      </c>
      <c r="J58" s="17" t="s">
        <v>24</v>
      </c>
      <c r="K58" s="17" t="s">
        <v>24</v>
      </c>
      <c r="L58" s="17">
        <v>16</v>
      </c>
      <c r="M58" s="17">
        <v>11</v>
      </c>
      <c r="N58" s="17">
        <v>9</v>
      </c>
      <c r="O58" s="19">
        <v>2.2000000000000002</v>
      </c>
    </row>
    <row r="59" spans="1:15" x14ac:dyDescent="0.3">
      <c r="A59" s="26"/>
      <c r="B59" s="27" t="s">
        <v>27</v>
      </c>
      <c r="C59" s="28">
        <v>590</v>
      </c>
      <c r="D59" s="23">
        <f>SUM(D55:D58)</f>
        <v>39.01</v>
      </c>
      <c r="E59" s="23">
        <f t="shared" ref="E59:O59" si="9">SUM(E55:E58)</f>
        <v>27.75</v>
      </c>
      <c r="F59" s="23">
        <f t="shared" si="9"/>
        <v>85.95</v>
      </c>
      <c r="G59" s="23">
        <f t="shared" si="9"/>
        <v>752.29</v>
      </c>
      <c r="H59" s="23">
        <f t="shared" si="9"/>
        <v>0.39800000000000002</v>
      </c>
      <c r="I59" s="23">
        <f t="shared" si="9"/>
        <v>11.370000000000001</v>
      </c>
      <c r="J59" s="23">
        <f t="shared" si="9"/>
        <v>40.919999999999995</v>
      </c>
      <c r="K59" s="23">
        <f t="shared" si="9"/>
        <v>3.2099999999999995</v>
      </c>
      <c r="L59" s="23">
        <f t="shared" si="9"/>
        <v>607.02</v>
      </c>
      <c r="M59" s="23">
        <f t="shared" si="9"/>
        <v>631.90000000000009</v>
      </c>
      <c r="N59" s="23">
        <f t="shared" si="9"/>
        <v>107.96000000000001</v>
      </c>
      <c r="O59" s="23">
        <f t="shared" si="9"/>
        <v>5.54</v>
      </c>
    </row>
    <row r="60" spans="1:15" x14ac:dyDescent="0.3">
      <c r="A60" s="14"/>
      <c r="B60" s="24" t="s">
        <v>151</v>
      </c>
      <c r="C60" s="16"/>
      <c r="D60" s="17"/>
      <c r="E60" s="17"/>
      <c r="F60" s="17"/>
      <c r="G60" s="17"/>
      <c r="H60" s="18"/>
      <c r="I60" s="17"/>
      <c r="J60" s="17"/>
      <c r="K60" s="17"/>
      <c r="L60" s="17"/>
      <c r="M60" s="17"/>
      <c r="N60" s="17"/>
      <c r="O60" s="19"/>
    </row>
    <row r="61" spans="1:15" ht="27.6" x14ac:dyDescent="0.3">
      <c r="A61" s="14">
        <v>71</v>
      </c>
      <c r="B61" s="15" t="s">
        <v>94</v>
      </c>
      <c r="C61" s="16">
        <v>100</v>
      </c>
      <c r="D61" s="17">
        <v>0.35</v>
      </c>
      <c r="E61" s="17">
        <v>0.05</v>
      </c>
      <c r="F61" s="17">
        <v>0.95</v>
      </c>
      <c r="G61" s="17">
        <v>6</v>
      </c>
      <c r="H61" s="18">
        <v>0.02</v>
      </c>
      <c r="I61" s="17">
        <v>2.4500000000000002</v>
      </c>
      <c r="J61" s="17"/>
      <c r="K61" s="17">
        <v>0.01</v>
      </c>
      <c r="L61" s="17">
        <v>8.5</v>
      </c>
      <c r="M61" s="17">
        <v>15</v>
      </c>
      <c r="N61" s="17">
        <v>7</v>
      </c>
      <c r="O61" s="19">
        <v>0.25</v>
      </c>
    </row>
    <row r="62" spans="1:15" x14ac:dyDescent="0.3">
      <c r="A62" s="14">
        <v>96</v>
      </c>
      <c r="B62" s="15" t="s">
        <v>66</v>
      </c>
      <c r="C62" s="16">
        <v>250</v>
      </c>
      <c r="D62" s="17">
        <v>2.2999999999999998</v>
      </c>
      <c r="E62" s="17">
        <v>5.56</v>
      </c>
      <c r="F62" s="17">
        <v>15.59</v>
      </c>
      <c r="G62" s="25">
        <v>123.54</v>
      </c>
      <c r="H62" s="17">
        <v>0.12</v>
      </c>
      <c r="I62" s="17">
        <v>2.73</v>
      </c>
      <c r="J62" s="17">
        <v>0.03</v>
      </c>
      <c r="K62" s="17">
        <v>3.77</v>
      </c>
      <c r="L62" s="17">
        <v>44.16</v>
      </c>
      <c r="M62" s="17">
        <v>229.2</v>
      </c>
      <c r="N62" s="17">
        <v>52.96</v>
      </c>
      <c r="O62" s="19">
        <v>1.27</v>
      </c>
    </row>
    <row r="63" spans="1:15" ht="27.6" x14ac:dyDescent="0.3">
      <c r="A63" s="14">
        <v>294</v>
      </c>
      <c r="B63" s="15" t="s">
        <v>152</v>
      </c>
      <c r="C63" s="16" t="s">
        <v>153</v>
      </c>
      <c r="D63" s="17">
        <v>19.72</v>
      </c>
      <c r="E63" s="17">
        <v>16.079999999999998</v>
      </c>
      <c r="F63" s="17">
        <v>16.3</v>
      </c>
      <c r="G63" s="17">
        <v>290.20999999999998</v>
      </c>
      <c r="H63" s="37">
        <v>7.0000000000000007E-2</v>
      </c>
      <c r="I63" s="36" t="s">
        <v>24</v>
      </c>
      <c r="J63" s="36">
        <v>0</v>
      </c>
      <c r="K63" s="36">
        <v>2.2200000000000002</v>
      </c>
      <c r="L63" s="36">
        <v>12.85</v>
      </c>
      <c r="M63" s="36">
        <v>154.5</v>
      </c>
      <c r="N63" s="36">
        <v>22.53</v>
      </c>
      <c r="O63" s="38">
        <v>2.33</v>
      </c>
    </row>
    <row r="64" spans="1:15" x14ac:dyDescent="0.3">
      <c r="A64" s="14">
        <v>309</v>
      </c>
      <c r="B64" s="15" t="s">
        <v>69</v>
      </c>
      <c r="C64" s="16">
        <v>200</v>
      </c>
      <c r="D64" s="17">
        <v>7.08</v>
      </c>
      <c r="E64" s="17">
        <v>5.03</v>
      </c>
      <c r="F64" s="17">
        <v>43.21</v>
      </c>
      <c r="G64" s="17">
        <v>250.37</v>
      </c>
      <c r="H64" s="18">
        <v>0.08</v>
      </c>
      <c r="I64" s="17" t="s">
        <v>24</v>
      </c>
      <c r="J64" s="17">
        <v>0.02</v>
      </c>
      <c r="K64" s="17">
        <v>0.97</v>
      </c>
      <c r="L64" s="17">
        <v>9.8699999999999992</v>
      </c>
      <c r="M64" s="17">
        <v>41.36</v>
      </c>
      <c r="N64" s="17">
        <v>7.36</v>
      </c>
      <c r="O64" s="19">
        <v>0.75</v>
      </c>
    </row>
    <row r="65" spans="1:15" x14ac:dyDescent="0.3">
      <c r="A65" s="14">
        <v>342</v>
      </c>
      <c r="B65" s="15" t="s">
        <v>34</v>
      </c>
      <c r="C65" s="16">
        <v>200</v>
      </c>
      <c r="D65" s="17">
        <v>0.16</v>
      </c>
      <c r="E65" s="17">
        <v>0.16</v>
      </c>
      <c r="F65" s="17">
        <v>27.9</v>
      </c>
      <c r="G65" s="17">
        <v>114.6</v>
      </c>
      <c r="H65" s="18">
        <v>0.01</v>
      </c>
      <c r="I65" s="17">
        <v>3.6</v>
      </c>
      <c r="J65" s="17" t="s">
        <v>24</v>
      </c>
      <c r="K65" s="17" t="s">
        <v>24</v>
      </c>
      <c r="L65" s="17">
        <v>6.2</v>
      </c>
      <c r="M65" s="17">
        <v>3.96</v>
      </c>
      <c r="N65" s="17">
        <v>3.24</v>
      </c>
      <c r="O65" s="19">
        <v>0.85</v>
      </c>
    </row>
    <row r="66" spans="1:15" x14ac:dyDescent="0.3">
      <c r="A66" s="14"/>
      <c r="B66" s="15" t="s">
        <v>42</v>
      </c>
      <c r="C66" s="16">
        <v>90</v>
      </c>
      <c r="D66" s="17">
        <v>5.95</v>
      </c>
      <c r="E66" s="17">
        <v>0.59</v>
      </c>
      <c r="F66" s="17">
        <v>42.03</v>
      </c>
      <c r="G66" s="17">
        <v>201.96</v>
      </c>
      <c r="H66" s="18">
        <v>0.1</v>
      </c>
      <c r="I66" s="17" t="s">
        <v>24</v>
      </c>
      <c r="J66" s="17" t="s">
        <v>24</v>
      </c>
      <c r="K66" s="17">
        <v>1.18</v>
      </c>
      <c r="L66" s="17">
        <v>13.8</v>
      </c>
      <c r="M66" s="17">
        <v>50.2</v>
      </c>
      <c r="N66" s="17">
        <v>19.8</v>
      </c>
      <c r="O66" s="19">
        <v>1.1399999999999999</v>
      </c>
    </row>
    <row r="67" spans="1:15" x14ac:dyDescent="0.3">
      <c r="A67" s="14"/>
      <c r="B67" s="15" t="s">
        <v>35</v>
      </c>
      <c r="C67" s="16">
        <v>70</v>
      </c>
      <c r="D67" s="17">
        <v>4.62</v>
      </c>
      <c r="E67" s="17">
        <v>0.84</v>
      </c>
      <c r="F67" s="17">
        <v>23.38</v>
      </c>
      <c r="G67" s="17">
        <v>123.75</v>
      </c>
      <c r="H67" s="18">
        <v>0.12</v>
      </c>
      <c r="I67" s="17" t="s">
        <v>24</v>
      </c>
      <c r="J67" s="17" t="s">
        <v>24</v>
      </c>
      <c r="K67" s="17">
        <v>1.65</v>
      </c>
      <c r="L67" s="17">
        <v>14</v>
      </c>
      <c r="M67" s="17">
        <v>67.5</v>
      </c>
      <c r="N67" s="17">
        <v>27</v>
      </c>
      <c r="O67" s="19">
        <v>1.8</v>
      </c>
    </row>
    <row r="68" spans="1:15" x14ac:dyDescent="0.3">
      <c r="A68" s="26"/>
      <c r="B68" s="27" t="s">
        <v>27</v>
      </c>
      <c r="C68" s="28">
        <v>920</v>
      </c>
      <c r="D68" s="23">
        <f>SUM(D61:D67)</f>
        <v>40.179999999999993</v>
      </c>
      <c r="E68" s="23">
        <f t="shared" ref="E68:O68" si="10">SUM(E61:E67)</f>
        <v>28.31</v>
      </c>
      <c r="F68" s="23">
        <f t="shared" si="10"/>
        <v>169.36</v>
      </c>
      <c r="G68" s="23">
        <f t="shared" si="10"/>
        <v>1110.43</v>
      </c>
      <c r="H68" s="23">
        <f t="shared" si="10"/>
        <v>0.52</v>
      </c>
      <c r="I68" s="23">
        <f t="shared" si="10"/>
        <v>8.7799999999999994</v>
      </c>
      <c r="J68" s="23">
        <f t="shared" si="10"/>
        <v>0.05</v>
      </c>
      <c r="K68" s="23">
        <f t="shared" si="10"/>
        <v>9.8000000000000007</v>
      </c>
      <c r="L68" s="23">
        <f t="shared" si="10"/>
        <v>109.38</v>
      </c>
      <c r="M68" s="23">
        <f t="shared" si="10"/>
        <v>561.72</v>
      </c>
      <c r="N68" s="23">
        <f t="shared" si="10"/>
        <v>139.88999999999999</v>
      </c>
      <c r="O68" s="23">
        <f t="shared" si="10"/>
        <v>8.3899999999999988</v>
      </c>
    </row>
    <row r="69" spans="1:15" ht="15" thickBot="1" x14ac:dyDescent="0.35">
      <c r="A69" s="29"/>
      <c r="B69" s="30" t="s">
        <v>36</v>
      </c>
      <c r="C69" s="31"/>
      <c r="D69" s="32">
        <f>D68+D59</f>
        <v>79.19</v>
      </c>
      <c r="E69" s="32">
        <f t="shared" ref="E69:O69" si="11">E68+E59</f>
        <v>56.06</v>
      </c>
      <c r="F69" s="32">
        <f t="shared" si="11"/>
        <v>255.31</v>
      </c>
      <c r="G69" s="32">
        <f t="shared" si="11"/>
        <v>1862.72</v>
      </c>
      <c r="H69" s="32">
        <f t="shared" si="11"/>
        <v>0.91800000000000004</v>
      </c>
      <c r="I69" s="32">
        <f t="shared" si="11"/>
        <v>20.149999999999999</v>
      </c>
      <c r="J69" s="32">
        <f t="shared" si="11"/>
        <v>40.969999999999992</v>
      </c>
      <c r="K69" s="32">
        <f t="shared" si="11"/>
        <v>13.01</v>
      </c>
      <c r="L69" s="32">
        <f t="shared" si="11"/>
        <v>716.4</v>
      </c>
      <c r="M69" s="32">
        <f t="shared" si="11"/>
        <v>1193.6200000000001</v>
      </c>
      <c r="N69" s="32">
        <f t="shared" si="11"/>
        <v>247.85</v>
      </c>
      <c r="O69" s="32">
        <f t="shared" si="11"/>
        <v>13.93</v>
      </c>
    </row>
    <row r="70" spans="1:15" x14ac:dyDescent="0.3">
      <c r="A70" s="8"/>
      <c r="B70" s="9" t="s">
        <v>70</v>
      </c>
      <c r="C70" s="10"/>
      <c r="D70" s="11"/>
      <c r="E70" s="11"/>
      <c r="F70" s="11"/>
      <c r="G70" s="11"/>
      <c r="H70" s="12"/>
      <c r="I70" s="11"/>
      <c r="J70" s="11"/>
      <c r="K70" s="11"/>
      <c r="L70" s="11"/>
      <c r="M70" s="11"/>
      <c r="N70" s="11"/>
      <c r="O70" s="13"/>
    </row>
    <row r="71" spans="1:15" ht="41.4" x14ac:dyDescent="0.3">
      <c r="A71" s="14">
        <v>3</v>
      </c>
      <c r="B71" s="15" t="s">
        <v>52</v>
      </c>
      <c r="C71" s="16" t="s">
        <v>53</v>
      </c>
      <c r="D71" s="17">
        <v>6.6</v>
      </c>
      <c r="E71" s="17">
        <v>8.74</v>
      </c>
      <c r="F71" s="17">
        <v>18.77</v>
      </c>
      <c r="G71" s="17">
        <v>183.01</v>
      </c>
      <c r="H71" s="18">
        <v>0.06</v>
      </c>
      <c r="I71" s="17">
        <v>0.24</v>
      </c>
      <c r="J71" s="17">
        <v>0.06</v>
      </c>
      <c r="K71" s="17">
        <v>0.7</v>
      </c>
      <c r="L71" s="17">
        <v>158.1</v>
      </c>
      <c r="M71" s="17">
        <v>107.7</v>
      </c>
      <c r="N71" s="17">
        <v>17.43</v>
      </c>
      <c r="O71" s="19">
        <v>0.74</v>
      </c>
    </row>
    <row r="72" spans="1:15" ht="55.2" x14ac:dyDescent="0.3">
      <c r="A72" s="14">
        <v>173</v>
      </c>
      <c r="B72" s="15" t="s">
        <v>154</v>
      </c>
      <c r="C72" s="16" t="s">
        <v>55</v>
      </c>
      <c r="D72" s="17">
        <v>8.1199999999999992</v>
      </c>
      <c r="E72" s="17">
        <v>8.65</v>
      </c>
      <c r="F72" s="17">
        <v>32.42</v>
      </c>
      <c r="G72" s="17">
        <v>240.85</v>
      </c>
      <c r="H72" s="18">
        <v>0.06</v>
      </c>
      <c r="I72" s="17">
        <v>1.17</v>
      </c>
      <c r="J72" s="17">
        <v>18</v>
      </c>
      <c r="K72" s="17">
        <v>0.17</v>
      </c>
      <c r="L72" s="17">
        <v>130.29</v>
      </c>
      <c r="M72" s="17">
        <v>138.13999999999999</v>
      </c>
      <c r="N72" s="17">
        <v>31.12</v>
      </c>
      <c r="O72" s="19">
        <v>0.5</v>
      </c>
    </row>
    <row r="73" spans="1:15" x14ac:dyDescent="0.3">
      <c r="A73" s="14">
        <v>378</v>
      </c>
      <c r="B73" s="15" t="s">
        <v>56</v>
      </c>
      <c r="C73" s="16">
        <v>200</v>
      </c>
      <c r="D73" s="17">
        <v>1.52</v>
      </c>
      <c r="E73" s="17">
        <v>1.35</v>
      </c>
      <c r="F73" s="17">
        <v>15.9</v>
      </c>
      <c r="G73" s="17">
        <v>81</v>
      </c>
      <c r="H73" s="18">
        <v>0.04</v>
      </c>
      <c r="I73" s="17">
        <v>1.33</v>
      </c>
      <c r="J73" s="17">
        <v>0.01</v>
      </c>
      <c r="K73" s="17">
        <v>0.04</v>
      </c>
      <c r="L73" s="17">
        <v>126.6</v>
      </c>
      <c r="M73" s="17">
        <v>92.8</v>
      </c>
      <c r="N73" s="17">
        <v>15.4</v>
      </c>
      <c r="O73" s="19">
        <v>0.41</v>
      </c>
    </row>
    <row r="74" spans="1:15" x14ac:dyDescent="0.3">
      <c r="A74" s="14" t="s">
        <v>24</v>
      </c>
      <c r="B74" s="15" t="s">
        <v>71</v>
      </c>
      <c r="C74" s="16">
        <v>90</v>
      </c>
      <c r="D74" s="17">
        <v>4.5999999999999996</v>
      </c>
      <c r="E74" s="17">
        <v>11.2</v>
      </c>
      <c r="F74" s="17">
        <v>25</v>
      </c>
      <c r="G74" s="17">
        <v>219</v>
      </c>
      <c r="H74" s="18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9">
        <v>0</v>
      </c>
    </row>
    <row r="75" spans="1:15" x14ac:dyDescent="0.3">
      <c r="A75" s="26"/>
      <c r="B75" s="27" t="s">
        <v>27</v>
      </c>
      <c r="C75" s="28">
        <v>530</v>
      </c>
      <c r="D75" s="23">
        <f>SUM(D71:D74)</f>
        <v>20.839999999999996</v>
      </c>
      <c r="E75" s="23">
        <f t="shared" ref="E75:O75" si="12">SUM(E71:E74)</f>
        <v>29.94</v>
      </c>
      <c r="F75" s="23">
        <f t="shared" si="12"/>
        <v>92.09</v>
      </c>
      <c r="G75" s="23">
        <f t="shared" si="12"/>
        <v>723.86</v>
      </c>
      <c r="H75" s="23">
        <f t="shared" si="12"/>
        <v>0.16</v>
      </c>
      <c r="I75" s="23">
        <f t="shared" si="12"/>
        <v>2.74</v>
      </c>
      <c r="J75" s="23">
        <f t="shared" si="12"/>
        <v>18.07</v>
      </c>
      <c r="K75" s="23">
        <f t="shared" si="12"/>
        <v>0.91</v>
      </c>
      <c r="L75" s="23">
        <f t="shared" si="12"/>
        <v>414.99</v>
      </c>
      <c r="M75" s="23">
        <f t="shared" si="12"/>
        <v>338.64</v>
      </c>
      <c r="N75" s="23">
        <f t="shared" si="12"/>
        <v>63.949999999999996</v>
      </c>
      <c r="O75" s="23">
        <f t="shared" si="12"/>
        <v>1.65</v>
      </c>
    </row>
    <row r="76" spans="1:15" x14ac:dyDescent="0.3">
      <c r="A76" s="14"/>
      <c r="B76" s="24" t="s">
        <v>72</v>
      </c>
      <c r="C76" s="16"/>
      <c r="D76" s="17"/>
      <c r="E76" s="17"/>
      <c r="F76" s="17"/>
      <c r="G76" s="17"/>
      <c r="H76" s="18"/>
      <c r="I76" s="17"/>
      <c r="J76" s="17"/>
      <c r="K76" s="17"/>
      <c r="L76" s="17"/>
      <c r="M76" s="17"/>
      <c r="N76" s="17"/>
      <c r="O76" s="19"/>
    </row>
    <row r="77" spans="1:15" ht="27.6" x14ac:dyDescent="0.3">
      <c r="A77" s="14">
        <v>71</v>
      </c>
      <c r="B77" s="15" t="s">
        <v>45</v>
      </c>
      <c r="C77" s="16">
        <v>100</v>
      </c>
      <c r="D77" s="17">
        <v>0.7</v>
      </c>
      <c r="E77" s="17">
        <v>0.1</v>
      </c>
      <c r="F77" s="17">
        <v>1.9</v>
      </c>
      <c r="G77" s="17">
        <v>12</v>
      </c>
      <c r="H77" s="18">
        <v>0.02</v>
      </c>
      <c r="I77" s="17">
        <v>2.4500000000000002</v>
      </c>
      <c r="J77" s="17"/>
      <c r="K77" s="17">
        <v>0.01</v>
      </c>
      <c r="L77" s="17">
        <v>8.5</v>
      </c>
      <c r="M77" s="17">
        <v>15</v>
      </c>
      <c r="N77" s="17">
        <v>7</v>
      </c>
      <c r="O77" s="19">
        <v>0.25</v>
      </c>
    </row>
    <row r="78" spans="1:15" x14ac:dyDescent="0.3">
      <c r="A78" s="14">
        <v>102</v>
      </c>
      <c r="B78" s="15" t="s">
        <v>58</v>
      </c>
      <c r="C78" s="16">
        <v>250</v>
      </c>
      <c r="D78" s="17">
        <v>5.31</v>
      </c>
      <c r="E78" s="17">
        <v>5</v>
      </c>
      <c r="F78" s="17">
        <v>19.809999999999999</v>
      </c>
      <c r="G78" s="17">
        <v>147.07</v>
      </c>
      <c r="H78" s="18">
        <v>0.12</v>
      </c>
      <c r="I78" s="17">
        <v>8.42</v>
      </c>
      <c r="J78" s="17" t="s">
        <v>24</v>
      </c>
      <c r="K78" s="17">
        <v>2.93</v>
      </c>
      <c r="L78" s="17">
        <v>26.9</v>
      </c>
      <c r="M78" s="17">
        <v>77.540000000000006</v>
      </c>
      <c r="N78" s="17">
        <v>28.04</v>
      </c>
      <c r="O78" s="19">
        <v>1.42</v>
      </c>
    </row>
    <row r="79" spans="1:15" ht="27.6" x14ac:dyDescent="0.3">
      <c r="A79" s="40">
        <v>280</v>
      </c>
      <c r="B79" s="41" t="s">
        <v>73</v>
      </c>
      <c r="C79" s="40" t="s">
        <v>155</v>
      </c>
      <c r="D79" s="40">
        <v>13.32</v>
      </c>
      <c r="E79" s="40">
        <v>18.11</v>
      </c>
      <c r="F79" s="40">
        <v>16</v>
      </c>
      <c r="G79" s="40">
        <v>284.8</v>
      </c>
      <c r="H79" s="40">
        <v>0.05</v>
      </c>
      <c r="I79" s="40">
        <v>0.18</v>
      </c>
      <c r="J79" s="40">
        <v>26.09</v>
      </c>
      <c r="K79" s="40">
        <v>3.96</v>
      </c>
      <c r="L79" s="40">
        <v>37.86</v>
      </c>
      <c r="M79" s="40">
        <v>122.84</v>
      </c>
      <c r="N79" s="40">
        <v>19.55</v>
      </c>
      <c r="O79" s="40">
        <v>8.36</v>
      </c>
    </row>
    <row r="80" spans="1:15" x14ac:dyDescent="0.3">
      <c r="A80" s="40">
        <v>303</v>
      </c>
      <c r="B80" s="90" t="s">
        <v>74</v>
      </c>
      <c r="C80" s="40">
        <v>200</v>
      </c>
      <c r="D80" s="40">
        <v>4</v>
      </c>
      <c r="E80" s="40">
        <v>4.24</v>
      </c>
      <c r="F80" s="40">
        <v>24.55</v>
      </c>
      <c r="G80" s="40">
        <v>152.4</v>
      </c>
      <c r="H80" s="40">
        <v>0.08</v>
      </c>
      <c r="I80" s="40">
        <v>0</v>
      </c>
      <c r="J80" s="40">
        <v>0</v>
      </c>
      <c r="K80" s="40">
        <v>0.9</v>
      </c>
      <c r="L80" s="40">
        <v>15.6</v>
      </c>
      <c r="M80" s="40">
        <v>100.9</v>
      </c>
      <c r="N80" s="40">
        <v>21.6</v>
      </c>
      <c r="O80" s="40">
        <v>1.7</v>
      </c>
    </row>
    <row r="81" spans="1:15" x14ac:dyDescent="0.3">
      <c r="A81" s="14">
        <v>342</v>
      </c>
      <c r="B81" s="15" t="s">
        <v>34</v>
      </c>
      <c r="C81" s="16">
        <v>200</v>
      </c>
      <c r="D81" s="17">
        <v>0.16</v>
      </c>
      <c r="E81" s="17">
        <v>0.16</v>
      </c>
      <c r="F81" s="17">
        <v>27.9</v>
      </c>
      <c r="G81" s="17">
        <v>114.6</v>
      </c>
      <c r="H81" s="18">
        <v>0.01</v>
      </c>
      <c r="I81" s="17">
        <v>3.6</v>
      </c>
      <c r="J81" s="17" t="s">
        <v>24</v>
      </c>
      <c r="K81" s="17" t="s">
        <v>24</v>
      </c>
      <c r="L81" s="17">
        <v>6.2</v>
      </c>
      <c r="M81" s="17">
        <v>3.96</v>
      </c>
      <c r="N81" s="17">
        <v>3.24</v>
      </c>
      <c r="O81" s="19">
        <v>0.85</v>
      </c>
    </row>
    <row r="82" spans="1:15" x14ac:dyDescent="0.3">
      <c r="A82" s="14" t="s">
        <v>24</v>
      </c>
      <c r="B82" s="15" t="s">
        <v>42</v>
      </c>
      <c r="C82" s="16">
        <v>90</v>
      </c>
      <c r="D82" s="17">
        <v>5.95</v>
      </c>
      <c r="E82" s="17">
        <v>0.59</v>
      </c>
      <c r="F82" s="17">
        <v>42.03</v>
      </c>
      <c r="G82" s="17">
        <v>201.96</v>
      </c>
      <c r="H82" s="18">
        <v>0.1</v>
      </c>
      <c r="I82" s="17" t="s">
        <v>24</v>
      </c>
      <c r="J82" s="17" t="s">
        <v>24</v>
      </c>
      <c r="K82" s="17">
        <v>1.18</v>
      </c>
      <c r="L82" s="17">
        <v>13.8</v>
      </c>
      <c r="M82" s="17">
        <v>50.2</v>
      </c>
      <c r="N82" s="17">
        <v>19.8</v>
      </c>
      <c r="O82" s="19">
        <v>1.1399999999999999</v>
      </c>
    </row>
    <row r="83" spans="1:15" x14ac:dyDescent="0.3">
      <c r="A83" s="14" t="s">
        <v>24</v>
      </c>
      <c r="B83" s="15" t="s">
        <v>35</v>
      </c>
      <c r="C83" s="16">
        <v>70</v>
      </c>
      <c r="D83" s="17">
        <v>4.62</v>
      </c>
      <c r="E83" s="17">
        <v>0.84</v>
      </c>
      <c r="F83" s="17">
        <v>23.38</v>
      </c>
      <c r="G83" s="17">
        <v>123.75</v>
      </c>
      <c r="H83" s="18">
        <v>0.12</v>
      </c>
      <c r="I83" s="17" t="s">
        <v>24</v>
      </c>
      <c r="J83" s="17" t="s">
        <v>24</v>
      </c>
      <c r="K83" s="17">
        <v>1.65</v>
      </c>
      <c r="L83" s="17">
        <v>14</v>
      </c>
      <c r="M83" s="17">
        <v>67.5</v>
      </c>
      <c r="N83" s="17">
        <v>27</v>
      </c>
      <c r="O83" s="19">
        <v>1.8</v>
      </c>
    </row>
    <row r="84" spans="1:15" x14ac:dyDescent="0.3">
      <c r="A84" s="26"/>
      <c r="B84" s="27" t="s">
        <v>27</v>
      </c>
      <c r="C84" s="28">
        <v>900</v>
      </c>
      <c r="D84" s="23">
        <f t="shared" ref="D84:O84" si="13">SUM(D77:D83)</f>
        <v>34.059999999999995</v>
      </c>
      <c r="E84" s="23">
        <f t="shared" si="13"/>
        <v>29.040000000000003</v>
      </c>
      <c r="F84" s="23">
        <f t="shared" si="13"/>
        <v>155.57</v>
      </c>
      <c r="G84" s="23">
        <f t="shared" si="13"/>
        <v>1036.58</v>
      </c>
      <c r="H84" s="23">
        <f t="shared" si="13"/>
        <v>0.5</v>
      </c>
      <c r="I84" s="23">
        <f t="shared" si="13"/>
        <v>14.65</v>
      </c>
      <c r="J84" s="23">
        <f t="shared" si="13"/>
        <v>26.09</v>
      </c>
      <c r="K84" s="23">
        <f t="shared" si="13"/>
        <v>10.63</v>
      </c>
      <c r="L84" s="23">
        <f t="shared" si="13"/>
        <v>122.85999999999999</v>
      </c>
      <c r="M84" s="23">
        <f t="shared" si="13"/>
        <v>437.93999999999994</v>
      </c>
      <c r="N84" s="23">
        <f t="shared" si="13"/>
        <v>126.22999999999999</v>
      </c>
      <c r="O84" s="23">
        <f t="shared" si="13"/>
        <v>15.52</v>
      </c>
    </row>
    <row r="85" spans="1:15" ht="15" thickBot="1" x14ac:dyDescent="0.35">
      <c r="A85" s="29"/>
      <c r="B85" s="30" t="s">
        <v>36</v>
      </c>
      <c r="C85" s="31"/>
      <c r="D85" s="32">
        <f t="shared" ref="D85:O85" si="14">D84+D75</f>
        <v>54.899999999999991</v>
      </c>
      <c r="E85" s="32">
        <f t="shared" si="14"/>
        <v>58.980000000000004</v>
      </c>
      <c r="F85" s="32">
        <f t="shared" si="14"/>
        <v>247.66</v>
      </c>
      <c r="G85" s="32">
        <f t="shared" si="14"/>
        <v>1760.44</v>
      </c>
      <c r="H85" s="32">
        <f t="shared" si="14"/>
        <v>0.66</v>
      </c>
      <c r="I85" s="32">
        <f t="shared" si="14"/>
        <v>17.39</v>
      </c>
      <c r="J85" s="32">
        <f t="shared" si="14"/>
        <v>44.16</v>
      </c>
      <c r="K85" s="32">
        <f t="shared" si="14"/>
        <v>11.540000000000001</v>
      </c>
      <c r="L85" s="32">
        <f t="shared" si="14"/>
        <v>537.85</v>
      </c>
      <c r="M85" s="32">
        <f t="shared" si="14"/>
        <v>776.57999999999993</v>
      </c>
      <c r="N85" s="32">
        <f t="shared" si="14"/>
        <v>190.17999999999998</v>
      </c>
      <c r="O85" s="32">
        <f t="shared" si="14"/>
        <v>17.169999999999998</v>
      </c>
    </row>
    <row r="86" spans="1:15" x14ac:dyDescent="0.3">
      <c r="A86" s="8"/>
      <c r="B86" s="9" t="s">
        <v>156</v>
      </c>
      <c r="C86" s="10"/>
      <c r="D86" s="11"/>
      <c r="E86" s="11"/>
      <c r="F86" s="11"/>
      <c r="G86" s="11"/>
      <c r="H86" s="12"/>
      <c r="I86" s="11"/>
      <c r="J86" s="11"/>
      <c r="K86" s="11"/>
      <c r="L86" s="11"/>
      <c r="M86" s="11"/>
      <c r="N86" s="11"/>
      <c r="O86" s="13"/>
    </row>
    <row r="87" spans="1:15" ht="27.6" x14ac:dyDescent="0.3">
      <c r="A87" s="91">
        <v>188</v>
      </c>
      <c r="B87" s="92" t="s">
        <v>76</v>
      </c>
      <c r="C87" s="16" t="s">
        <v>77</v>
      </c>
      <c r="D87" s="93">
        <v>13.44</v>
      </c>
      <c r="E87" s="93">
        <v>18.84</v>
      </c>
      <c r="F87" s="93">
        <v>47.2</v>
      </c>
      <c r="G87" s="93">
        <v>384</v>
      </c>
      <c r="H87" s="94">
        <v>0.24</v>
      </c>
      <c r="I87" s="93">
        <v>0.69</v>
      </c>
      <c r="J87" s="93">
        <v>29.4</v>
      </c>
      <c r="K87" s="93">
        <v>0.26</v>
      </c>
      <c r="L87" s="93">
        <v>190.7</v>
      </c>
      <c r="M87" s="93">
        <v>234.7</v>
      </c>
      <c r="N87" s="93">
        <v>58.44</v>
      </c>
      <c r="O87" s="95">
        <v>2.5</v>
      </c>
    </row>
    <row r="88" spans="1:15" x14ac:dyDescent="0.3">
      <c r="A88" s="14">
        <v>379</v>
      </c>
      <c r="B88" s="15" t="s">
        <v>23</v>
      </c>
      <c r="C88" s="16">
        <v>200</v>
      </c>
      <c r="D88" s="17">
        <v>3.01</v>
      </c>
      <c r="E88" s="17">
        <v>2.88</v>
      </c>
      <c r="F88" s="17">
        <v>13.36</v>
      </c>
      <c r="G88" s="17">
        <v>89.56</v>
      </c>
      <c r="H88" s="18">
        <v>3.5999999999999997E-2</v>
      </c>
      <c r="I88" s="17">
        <v>1.17</v>
      </c>
      <c r="J88" s="17">
        <v>1.7999999999999999E-2</v>
      </c>
      <c r="K88" s="17">
        <v>8.1000000000000003E-2</v>
      </c>
      <c r="L88" s="17">
        <v>108.5</v>
      </c>
      <c r="M88" s="17">
        <v>81.31</v>
      </c>
      <c r="N88" s="17">
        <v>12.6</v>
      </c>
      <c r="O88" s="19">
        <v>0.11</v>
      </c>
    </row>
    <row r="89" spans="1:15" x14ac:dyDescent="0.3">
      <c r="A89" s="14" t="s">
        <v>24</v>
      </c>
      <c r="B89" s="15" t="s">
        <v>42</v>
      </c>
      <c r="C89" s="16">
        <v>40</v>
      </c>
      <c r="D89" s="17">
        <v>2.2799999999999998</v>
      </c>
      <c r="E89" s="17">
        <v>0.27</v>
      </c>
      <c r="F89" s="17">
        <v>14.07</v>
      </c>
      <c r="G89" s="17">
        <v>69</v>
      </c>
      <c r="H89" s="18">
        <v>4.8000000000000001E-2</v>
      </c>
      <c r="I89" s="17" t="s">
        <v>24</v>
      </c>
      <c r="J89" s="17" t="s">
        <v>24</v>
      </c>
      <c r="K89" s="17">
        <v>0.59</v>
      </c>
      <c r="L89" s="17">
        <v>6.9</v>
      </c>
      <c r="M89" s="17">
        <v>25.2</v>
      </c>
      <c r="N89" s="17">
        <v>9.9</v>
      </c>
      <c r="O89" s="19">
        <v>0.56999999999999995</v>
      </c>
    </row>
    <row r="90" spans="1:15" ht="41.4" x14ac:dyDescent="0.3">
      <c r="A90" s="14" t="s">
        <v>24</v>
      </c>
      <c r="B90" s="15" t="s">
        <v>78</v>
      </c>
      <c r="C90" s="16">
        <v>40</v>
      </c>
      <c r="D90" s="17">
        <v>0.8</v>
      </c>
      <c r="E90" s="17">
        <v>0.9</v>
      </c>
      <c r="F90" s="17">
        <v>79.8</v>
      </c>
      <c r="G90" s="17">
        <v>326</v>
      </c>
      <c r="H90" s="18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9">
        <v>0</v>
      </c>
    </row>
    <row r="91" spans="1:15" x14ac:dyDescent="0.3">
      <c r="A91" s="26"/>
      <c r="B91" s="27" t="s">
        <v>27</v>
      </c>
      <c r="C91" s="28">
        <v>640</v>
      </c>
      <c r="D91" s="23">
        <f>SUM(D87:D90)</f>
        <v>19.53</v>
      </c>
      <c r="E91" s="23">
        <f t="shared" ref="E91:O91" si="15">SUM(E87:E90)</f>
        <v>22.889999999999997</v>
      </c>
      <c r="F91" s="23">
        <f t="shared" si="15"/>
        <v>154.43</v>
      </c>
      <c r="G91" s="23">
        <f t="shared" si="15"/>
        <v>868.56</v>
      </c>
      <c r="H91" s="23">
        <f t="shared" si="15"/>
        <v>0.32399999999999995</v>
      </c>
      <c r="I91" s="23">
        <f t="shared" si="15"/>
        <v>1.8599999999999999</v>
      </c>
      <c r="J91" s="23">
        <f t="shared" si="15"/>
        <v>29.417999999999999</v>
      </c>
      <c r="K91" s="23">
        <f t="shared" si="15"/>
        <v>0.93100000000000005</v>
      </c>
      <c r="L91" s="23">
        <f t="shared" si="15"/>
        <v>306.09999999999997</v>
      </c>
      <c r="M91" s="23">
        <f t="shared" si="15"/>
        <v>341.21</v>
      </c>
      <c r="N91" s="23">
        <f t="shared" si="15"/>
        <v>80.94</v>
      </c>
      <c r="O91" s="23">
        <f t="shared" si="15"/>
        <v>3.1799999999999997</v>
      </c>
    </row>
    <row r="92" spans="1:15" x14ac:dyDescent="0.3">
      <c r="A92" s="14"/>
      <c r="B92" s="24" t="s">
        <v>79</v>
      </c>
      <c r="C92" s="16"/>
      <c r="D92" s="17"/>
      <c r="E92" s="17"/>
      <c r="F92" s="17"/>
      <c r="G92" s="17"/>
      <c r="H92" s="18"/>
      <c r="I92" s="17"/>
      <c r="J92" s="17"/>
      <c r="K92" s="17"/>
      <c r="L92" s="17"/>
      <c r="M92" s="17"/>
      <c r="N92" s="17"/>
      <c r="O92" s="19"/>
    </row>
    <row r="93" spans="1:15" ht="27.6" x14ac:dyDescent="0.3">
      <c r="A93" s="14">
        <v>71</v>
      </c>
      <c r="B93" s="15" t="s">
        <v>94</v>
      </c>
      <c r="C93" s="16">
        <v>100</v>
      </c>
      <c r="D93" s="17">
        <v>0.35</v>
      </c>
      <c r="E93" s="17">
        <v>0.05</v>
      </c>
      <c r="F93" s="17">
        <v>0.95</v>
      </c>
      <c r="G93" s="17">
        <v>6</v>
      </c>
      <c r="H93" s="18">
        <v>0.02</v>
      </c>
      <c r="I93" s="17">
        <v>2.4500000000000002</v>
      </c>
      <c r="J93" s="17"/>
      <c r="K93" s="17">
        <v>0.01</v>
      </c>
      <c r="L93" s="17">
        <v>8.5</v>
      </c>
      <c r="M93" s="17">
        <v>15</v>
      </c>
      <c r="N93" s="17">
        <v>7</v>
      </c>
      <c r="O93" s="19">
        <v>0.25</v>
      </c>
    </row>
    <row r="94" spans="1:15" ht="27.6" x14ac:dyDescent="0.3">
      <c r="A94" s="14">
        <v>103</v>
      </c>
      <c r="B94" s="15" t="s">
        <v>80</v>
      </c>
      <c r="C94" s="45">
        <v>250</v>
      </c>
      <c r="D94" s="17">
        <v>2.1800000000000002</v>
      </c>
      <c r="E94" s="17">
        <v>1.38</v>
      </c>
      <c r="F94" s="17">
        <v>14.19</v>
      </c>
      <c r="G94" s="17">
        <v>79.27</v>
      </c>
      <c r="H94" s="18">
        <v>7.0000000000000007E-2</v>
      </c>
      <c r="I94" s="17">
        <v>4.8600000000000003</v>
      </c>
      <c r="J94" s="17"/>
      <c r="K94" s="17">
        <v>0.04</v>
      </c>
      <c r="L94" s="17">
        <v>23.6</v>
      </c>
      <c r="M94" s="17">
        <v>46.18</v>
      </c>
      <c r="N94" s="17">
        <v>19.04</v>
      </c>
      <c r="O94" s="19">
        <v>0.8</v>
      </c>
    </row>
    <row r="95" spans="1:15" ht="27.6" x14ac:dyDescent="0.3">
      <c r="A95" s="14">
        <v>256</v>
      </c>
      <c r="B95" s="15" t="s">
        <v>81</v>
      </c>
      <c r="C95" s="16" t="s">
        <v>153</v>
      </c>
      <c r="D95" s="17">
        <v>14.56</v>
      </c>
      <c r="E95" s="17">
        <v>7.68</v>
      </c>
      <c r="F95" s="17">
        <v>7.68</v>
      </c>
      <c r="G95" s="17">
        <v>158</v>
      </c>
      <c r="H95" s="18">
        <v>0.11</v>
      </c>
      <c r="I95" s="17">
        <v>6.03</v>
      </c>
      <c r="J95" s="17">
        <v>0.28999999999999998</v>
      </c>
      <c r="K95" s="17">
        <v>3.47</v>
      </c>
      <c r="L95" s="17">
        <v>61.23</v>
      </c>
      <c r="M95" s="17">
        <v>250.9</v>
      </c>
      <c r="N95" s="17">
        <v>66.63</v>
      </c>
      <c r="O95" s="19">
        <v>1.25</v>
      </c>
    </row>
    <row r="96" spans="1:15" x14ac:dyDescent="0.3">
      <c r="A96" s="14">
        <v>312</v>
      </c>
      <c r="B96" s="15" t="s">
        <v>33</v>
      </c>
      <c r="C96" s="16">
        <v>200</v>
      </c>
      <c r="D96" s="17">
        <v>4.1100000000000003</v>
      </c>
      <c r="E96" s="17">
        <v>5.63</v>
      </c>
      <c r="F96" s="17">
        <v>27.52</v>
      </c>
      <c r="G96" s="17">
        <v>180.09</v>
      </c>
      <c r="H96" s="18">
        <v>0.14000000000000001</v>
      </c>
      <c r="I96" s="17">
        <v>18.16</v>
      </c>
      <c r="J96" s="17" t="s">
        <v>24</v>
      </c>
      <c r="K96" s="17">
        <v>0.14000000000000001</v>
      </c>
      <c r="L96" s="17">
        <v>36.97</v>
      </c>
      <c r="M96" s="17">
        <v>86.6</v>
      </c>
      <c r="N96" s="17">
        <v>27.75</v>
      </c>
      <c r="O96" s="19">
        <v>1.01</v>
      </c>
    </row>
    <row r="97" spans="1:15" ht="27.6" x14ac:dyDescent="0.3">
      <c r="A97" s="14">
        <v>389</v>
      </c>
      <c r="B97" s="15" t="s">
        <v>49</v>
      </c>
      <c r="C97" s="16">
        <v>200</v>
      </c>
      <c r="D97" s="17">
        <v>1</v>
      </c>
      <c r="E97" s="17"/>
      <c r="F97" s="17">
        <v>20.2</v>
      </c>
      <c r="G97" s="17">
        <v>84.8</v>
      </c>
      <c r="H97" s="18">
        <v>0.02</v>
      </c>
      <c r="I97" s="17">
        <v>4</v>
      </c>
      <c r="J97" s="17" t="s">
        <v>24</v>
      </c>
      <c r="K97" s="17" t="s">
        <v>24</v>
      </c>
      <c r="L97" s="17">
        <v>14</v>
      </c>
      <c r="M97" s="17">
        <v>14</v>
      </c>
      <c r="N97" s="17">
        <v>8</v>
      </c>
      <c r="O97" s="19">
        <v>0.6</v>
      </c>
    </row>
    <row r="98" spans="1:15" x14ac:dyDescent="0.3">
      <c r="A98" s="14" t="s">
        <v>24</v>
      </c>
      <c r="B98" s="15" t="s">
        <v>42</v>
      </c>
      <c r="C98" s="16">
        <v>90</v>
      </c>
      <c r="D98" s="17">
        <v>5.95</v>
      </c>
      <c r="E98" s="17">
        <v>0.59</v>
      </c>
      <c r="F98" s="17">
        <v>42.03</v>
      </c>
      <c r="G98" s="17">
        <v>201.96</v>
      </c>
      <c r="H98" s="18">
        <v>0.1</v>
      </c>
      <c r="I98" s="17" t="s">
        <v>24</v>
      </c>
      <c r="J98" s="17" t="s">
        <v>24</v>
      </c>
      <c r="K98" s="17">
        <v>1.18</v>
      </c>
      <c r="L98" s="17">
        <v>13.8</v>
      </c>
      <c r="M98" s="17">
        <v>50.2</v>
      </c>
      <c r="N98" s="17">
        <v>19.8</v>
      </c>
      <c r="O98" s="19">
        <v>1.1399999999999999</v>
      </c>
    </row>
    <row r="99" spans="1:15" x14ac:dyDescent="0.3">
      <c r="A99" s="14" t="s">
        <v>24</v>
      </c>
      <c r="B99" s="15" t="s">
        <v>35</v>
      </c>
      <c r="C99" s="16">
        <v>70</v>
      </c>
      <c r="D99" s="17">
        <v>4.62</v>
      </c>
      <c r="E99" s="17">
        <v>0.84</v>
      </c>
      <c r="F99" s="17">
        <v>23.38</v>
      </c>
      <c r="G99" s="17">
        <v>123.75</v>
      </c>
      <c r="H99" s="18">
        <v>0.12</v>
      </c>
      <c r="I99" s="17" t="s">
        <v>24</v>
      </c>
      <c r="J99" s="17" t="s">
        <v>24</v>
      </c>
      <c r="K99" s="17">
        <v>1.65</v>
      </c>
      <c r="L99" s="17">
        <v>14</v>
      </c>
      <c r="M99" s="17">
        <v>67.5</v>
      </c>
      <c r="N99" s="17">
        <v>27</v>
      </c>
      <c r="O99" s="19">
        <v>1.8</v>
      </c>
    </row>
    <row r="100" spans="1:15" x14ac:dyDescent="0.3">
      <c r="A100" s="26"/>
      <c r="B100" s="27" t="s">
        <v>27</v>
      </c>
      <c r="C100" s="28">
        <v>915</v>
      </c>
      <c r="D100" s="23">
        <f>SUM(D93:D99)</f>
        <v>32.769999999999996</v>
      </c>
      <c r="E100" s="23">
        <f t="shared" ref="E100:O100" si="16">SUM(E93:E99)</f>
        <v>16.169999999999998</v>
      </c>
      <c r="F100" s="23">
        <f t="shared" si="16"/>
        <v>135.95000000000002</v>
      </c>
      <c r="G100" s="23">
        <f t="shared" si="16"/>
        <v>833.87</v>
      </c>
      <c r="H100" s="23">
        <f t="shared" si="16"/>
        <v>0.58000000000000007</v>
      </c>
      <c r="I100" s="23">
        <f t="shared" si="16"/>
        <v>35.5</v>
      </c>
      <c r="J100" s="23">
        <f t="shared" si="16"/>
        <v>0.28999999999999998</v>
      </c>
      <c r="K100" s="23">
        <f t="shared" si="16"/>
        <v>6.49</v>
      </c>
      <c r="L100" s="23">
        <f t="shared" si="16"/>
        <v>172.10000000000002</v>
      </c>
      <c r="M100" s="23">
        <f t="shared" si="16"/>
        <v>530.37999999999988</v>
      </c>
      <c r="N100" s="23">
        <f t="shared" si="16"/>
        <v>175.22</v>
      </c>
      <c r="O100" s="23">
        <f t="shared" si="16"/>
        <v>6.85</v>
      </c>
    </row>
    <row r="101" spans="1:15" ht="15" thickBot="1" x14ac:dyDescent="0.35">
      <c r="A101" s="29"/>
      <c r="B101" s="30" t="s">
        <v>36</v>
      </c>
      <c r="C101" s="31"/>
      <c r="D101" s="32">
        <f t="shared" ref="D101:O101" si="17">D91+D100</f>
        <v>52.3</v>
      </c>
      <c r="E101" s="32">
        <f t="shared" si="17"/>
        <v>39.059999999999995</v>
      </c>
      <c r="F101" s="32">
        <f t="shared" si="17"/>
        <v>290.38</v>
      </c>
      <c r="G101" s="32">
        <f t="shared" si="17"/>
        <v>1702.4299999999998</v>
      </c>
      <c r="H101" s="32">
        <f t="shared" si="17"/>
        <v>0.90400000000000003</v>
      </c>
      <c r="I101" s="32">
        <f t="shared" si="17"/>
        <v>37.36</v>
      </c>
      <c r="J101" s="32">
        <f t="shared" si="17"/>
        <v>29.707999999999998</v>
      </c>
      <c r="K101" s="32">
        <f t="shared" si="17"/>
        <v>7.4210000000000003</v>
      </c>
      <c r="L101" s="32">
        <f t="shared" si="17"/>
        <v>478.2</v>
      </c>
      <c r="M101" s="32">
        <f t="shared" si="17"/>
        <v>871.58999999999992</v>
      </c>
      <c r="N101" s="32">
        <f t="shared" si="17"/>
        <v>256.15999999999997</v>
      </c>
      <c r="O101" s="32">
        <f t="shared" si="17"/>
        <v>10.029999999999999</v>
      </c>
    </row>
    <row r="102" spans="1:15" x14ac:dyDescent="0.3">
      <c r="A102" s="8"/>
      <c r="B102" s="9" t="s">
        <v>157</v>
      </c>
      <c r="C102" s="10"/>
      <c r="D102" s="11"/>
      <c r="E102" s="11"/>
      <c r="F102" s="11"/>
      <c r="G102" s="11"/>
      <c r="H102" s="12"/>
      <c r="I102" s="11"/>
      <c r="J102" s="11"/>
      <c r="K102" s="11"/>
      <c r="L102" s="11"/>
      <c r="M102" s="11"/>
      <c r="N102" s="11"/>
      <c r="O102" s="13"/>
    </row>
    <row r="103" spans="1:15" ht="55.2" x14ac:dyDescent="0.3">
      <c r="A103" s="14">
        <v>174</v>
      </c>
      <c r="B103" s="15" t="s">
        <v>83</v>
      </c>
      <c r="C103" s="16" t="s">
        <v>55</v>
      </c>
      <c r="D103" s="17">
        <v>8.1199999999999992</v>
      </c>
      <c r="E103" s="17">
        <v>8.65</v>
      </c>
      <c r="F103" s="17">
        <v>32.42</v>
      </c>
      <c r="G103" s="17">
        <v>240.85</v>
      </c>
      <c r="H103" s="18">
        <v>0.06</v>
      </c>
      <c r="I103" s="17">
        <v>1.17</v>
      </c>
      <c r="J103" s="17">
        <v>18</v>
      </c>
      <c r="K103" s="17">
        <v>0.17</v>
      </c>
      <c r="L103" s="17">
        <v>130.29</v>
      </c>
      <c r="M103" s="17">
        <v>138.13999999999999</v>
      </c>
      <c r="N103" s="17">
        <v>31.12</v>
      </c>
      <c r="O103" s="19">
        <v>0.5</v>
      </c>
    </row>
    <row r="104" spans="1:15" x14ac:dyDescent="0.3">
      <c r="A104" s="14">
        <v>376</v>
      </c>
      <c r="B104" s="15" t="s">
        <v>84</v>
      </c>
      <c r="C104" s="16">
        <v>200</v>
      </c>
      <c r="D104" s="17">
        <v>7.0000000000000007E-2</v>
      </c>
      <c r="E104" s="17">
        <v>0.02</v>
      </c>
      <c r="F104" s="17">
        <v>15</v>
      </c>
      <c r="G104" s="17">
        <v>60</v>
      </c>
      <c r="H104" s="18"/>
      <c r="I104" s="17"/>
      <c r="J104" s="17"/>
      <c r="K104" s="17">
        <v>11.1</v>
      </c>
      <c r="L104" s="17">
        <v>2.8</v>
      </c>
      <c r="M104" s="17">
        <v>1.4</v>
      </c>
      <c r="N104" s="17">
        <v>0.28000000000000003</v>
      </c>
      <c r="O104" s="19">
        <v>0.06</v>
      </c>
    </row>
    <row r="105" spans="1:15" x14ac:dyDescent="0.3">
      <c r="A105" s="14" t="s">
        <v>24</v>
      </c>
      <c r="B105" s="15" t="s">
        <v>25</v>
      </c>
      <c r="C105" s="16">
        <v>40</v>
      </c>
      <c r="D105" s="17">
        <v>2.64</v>
      </c>
      <c r="E105" s="17">
        <v>0.26</v>
      </c>
      <c r="F105" s="17">
        <v>18.68</v>
      </c>
      <c r="G105" s="17">
        <v>89.76</v>
      </c>
      <c r="H105" s="18">
        <v>0.05</v>
      </c>
      <c r="I105" s="17" t="s">
        <v>24</v>
      </c>
      <c r="J105" s="17" t="s">
        <v>24</v>
      </c>
      <c r="K105" s="17">
        <v>0.59</v>
      </c>
      <c r="L105" s="17">
        <v>6.9</v>
      </c>
      <c r="M105" s="17">
        <v>25.2</v>
      </c>
      <c r="N105" s="17">
        <v>9.9</v>
      </c>
      <c r="O105" s="19">
        <v>0.56999999999999995</v>
      </c>
    </row>
    <row r="106" spans="1:15" x14ac:dyDescent="0.3">
      <c r="A106" s="14">
        <v>338</v>
      </c>
      <c r="B106" s="15" t="s">
        <v>85</v>
      </c>
      <c r="C106" s="16">
        <v>150</v>
      </c>
      <c r="D106" s="17">
        <v>0.6</v>
      </c>
      <c r="E106" s="17">
        <v>0.6</v>
      </c>
      <c r="F106" s="17">
        <v>14.7</v>
      </c>
      <c r="G106" s="17">
        <v>67.62</v>
      </c>
      <c r="H106" s="18">
        <v>0.03</v>
      </c>
      <c r="I106" s="17">
        <v>10</v>
      </c>
      <c r="J106" s="17" t="s">
        <v>24</v>
      </c>
      <c r="K106" s="17" t="s">
        <v>24</v>
      </c>
      <c r="L106" s="17">
        <v>16</v>
      </c>
      <c r="M106" s="17">
        <v>11</v>
      </c>
      <c r="N106" s="17">
        <v>9</v>
      </c>
      <c r="O106" s="19">
        <v>2.2000000000000002</v>
      </c>
    </row>
    <row r="107" spans="1:15" x14ac:dyDescent="0.3">
      <c r="A107" s="26"/>
      <c r="B107" s="27" t="s">
        <v>27</v>
      </c>
      <c r="C107" s="28">
        <v>610</v>
      </c>
      <c r="D107" s="23">
        <f>SUM(D103:D106)</f>
        <v>11.43</v>
      </c>
      <c r="E107" s="23">
        <f t="shared" ref="E107:O107" si="18">SUM(E103:E106)</f>
        <v>9.5299999999999994</v>
      </c>
      <c r="F107" s="23">
        <f t="shared" si="18"/>
        <v>80.8</v>
      </c>
      <c r="G107" s="23">
        <f t="shared" si="18"/>
        <v>458.23</v>
      </c>
      <c r="H107" s="23">
        <f t="shared" si="18"/>
        <v>0.14000000000000001</v>
      </c>
      <c r="I107" s="23">
        <f t="shared" si="18"/>
        <v>11.17</v>
      </c>
      <c r="J107" s="23">
        <f t="shared" si="18"/>
        <v>18</v>
      </c>
      <c r="K107" s="23">
        <f t="shared" si="18"/>
        <v>11.86</v>
      </c>
      <c r="L107" s="23">
        <f t="shared" si="18"/>
        <v>155.99</v>
      </c>
      <c r="M107" s="23">
        <f t="shared" si="18"/>
        <v>175.73999999999998</v>
      </c>
      <c r="N107" s="23">
        <f t="shared" si="18"/>
        <v>50.300000000000004</v>
      </c>
      <c r="O107" s="23">
        <f t="shared" si="18"/>
        <v>3.33</v>
      </c>
    </row>
    <row r="108" spans="1:15" x14ac:dyDescent="0.3">
      <c r="A108" s="14"/>
      <c r="B108" s="24" t="s">
        <v>158</v>
      </c>
      <c r="C108" s="16"/>
      <c r="D108" s="17"/>
      <c r="E108" s="17"/>
      <c r="F108" s="17"/>
      <c r="G108" s="17"/>
      <c r="H108" s="18"/>
      <c r="I108" s="17"/>
      <c r="J108" s="17"/>
      <c r="K108" s="17"/>
      <c r="L108" s="17"/>
      <c r="M108" s="17"/>
      <c r="N108" s="17"/>
      <c r="O108" s="19"/>
    </row>
    <row r="109" spans="1:15" ht="27.6" x14ac:dyDescent="0.3">
      <c r="A109" s="14">
        <v>71</v>
      </c>
      <c r="B109" s="15" t="s">
        <v>94</v>
      </c>
      <c r="C109" s="16">
        <v>100</v>
      </c>
      <c r="D109" s="17">
        <v>0.35</v>
      </c>
      <c r="E109" s="17">
        <v>0.05</v>
      </c>
      <c r="F109" s="17">
        <v>0.95</v>
      </c>
      <c r="G109" s="17">
        <v>6</v>
      </c>
      <c r="H109" s="18">
        <v>0.02</v>
      </c>
      <c r="I109" s="17">
        <v>2.4500000000000002</v>
      </c>
      <c r="J109" s="17"/>
      <c r="K109" s="17">
        <v>0.01</v>
      </c>
      <c r="L109" s="17">
        <v>8.5</v>
      </c>
      <c r="M109" s="17">
        <v>15</v>
      </c>
      <c r="N109" s="17">
        <v>7</v>
      </c>
      <c r="O109" s="19">
        <v>0.25</v>
      </c>
    </row>
    <row r="110" spans="1:15" x14ac:dyDescent="0.3">
      <c r="A110" s="14">
        <v>108</v>
      </c>
      <c r="B110" s="15" t="s">
        <v>30</v>
      </c>
      <c r="C110" s="16">
        <v>250</v>
      </c>
      <c r="D110" s="17">
        <v>2.84</v>
      </c>
      <c r="E110" s="17">
        <v>3.67</v>
      </c>
      <c r="F110" s="17">
        <v>15.03</v>
      </c>
      <c r="G110" s="25">
        <v>111.4</v>
      </c>
      <c r="H110" s="17">
        <v>0.08</v>
      </c>
      <c r="I110" s="17">
        <v>4.5999999999999996</v>
      </c>
      <c r="J110" s="17">
        <v>16.8</v>
      </c>
      <c r="K110" s="17">
        <v>0.06</v>
      </c>
      <c r="L110" s="17">
        <v>26.72</v>
      </c>
      <c r="M110" s="17">
        <v>57.8</v>
      </c>
      <c r="N110" s="17">
        <v>20.3</v>
      </c>
      <c r="O110" s="19">
        <v>0.94</v>
      </c>
    </row>
    <row r="111" spans="1:15" ht="27.6" x14ac:dyDescent="0.3">
      <c r="A111" s="14">
        <v>260</v>
      </c>
      <c r="B111" s="15" t="s">
        <v>87</v>
      </c>
      <c r="C111" s="16" t="s">
        <v>145</v>
      </c>
      <c r="D111" s="17">
        <v>22.33</v>
      </c>
      <c r="E111" s="17">
        <v>23.54</v>
      </c>
      <c r="F111" s="17">
        <v>7.11</v>
      </c>
      <c r="G111" s="17">
        <v>329.88</v>
      </c>
      <c r="H111" s="37">
        <v>0.03</v>
      </c>
      <c r="I111" s="36">
        <v>0.92</v>
      </c>
      <c r="J111" s="36"/>
      <c r="K111" s="36">
        <v>0.1</v>
      </c>
      <c r="L111" s="36">
        <v>21.81</v>
      </c>
      <c r="M111" s="36">
        <v>154.15</v>
      </c>
      <c r="N111" s="36">
        <v>22.03</v>
      </c>
      <c r="O111" s="38">
        <v>3.06</v>
      </c>
    </row>
    <row r="112" spans="1:15" x14ac:dyDescent="0.3">
      <c r="A112" s="14">
        <v>303</v>
      </c>
      <c r="B112" s="15" t="s">
        <v>74</v>
      </c>
      <c r="C112" s="16">
        <v>200</v>
      </c>
      <c r="D112" s="17">
        <v>6.61</v>
      </c>
      <c r="E112" s="17">
        <v>5.72</v>
      </c>
      <c r="F112" s="17">
        <v>36.01</v>
      </c>
      <c r="G112" s="17">
        <v>223.1</v>
      </c>
      <c r="H112" s="18">
        <v>0.11</v>
      </c>
      <c r="I112" s="17"/>
      <c r="J112" s="17"/>
      <c r="K112" s="17">
        <v>0.04</v>
      </c>
      <c r="L112" s="17">
        <v>20.86</v>
      </c>
      <c r="M112" s="17">
        <v>134.6</v>
      </c>
      <c r="N112" s="17">
        <v>28.8</v>
      </c>
      <c r="O112" s="19">
        <v>2.27</v>
      </c>
    </row>
    <row r="113" spans="1:15" x14ac:dyDescent="0.3">
      <c r="A113" s="14">
        <v>342</v>
      </c>
      <c r="B113" s="15" t="s">
        <v>34</v>
      </c>
      <c r="C113" s="16">
        <v>200</v>
      </c>
      <c r="D113" s="17">
        <v>0.16</v>
      </c>
      <c r="E113" s="17">
        <v>0.16</v>
      </c>
      <c r="F113" s="17">
        <v>27.9</v>
      </c>
      <c r="G113" s="17">
        <v>114.6</v>
      </c>
      <c r="H113" s="18">
        <v>0.01</v>
      </c>
      <c r="I113" s="17">
        <v>3.6</v>
      </c>
      <c r="J113" s="17" t="s">
        <v>24</v>
      </c>
      <c r="K113" s="17" t="s">
        <v>24</v>
      </c>
      <c r="L113" s="17">
        <v>6.2</v>
      </c>
      <c r="M113" s="17">
        <v>3.96</v>
      </c>
      <c r="N113" s="17">
        <v>3.24</v>
      </c>
      <c r="O113" s="19">
        <v>0.85</v>
      </c>
    </row>
    <row r="114" spans="1:15" x14ac:dyDescent="0.3">
      <c r="A114" s="14" t="s">
        <v>24</v>
      </c>
      <c r="B114" s="15" t="s">
        <v>42</v>
      </c>
      <c r="C114" s="16">
        <v>70</v>
      </c>
      <c r="D114" s="17">
        <v>4.63</v>
      </c>
      <c r="E114" s="17">
        <v>0.46</v>
      </c>
      <c r="F114" s="17">
        <v>32.69</v>
      </c>
      <c r="G114" s="17">
        <v>157.08000000000001</v>
      </c>
      <c r="H114" s="18">
        <v>0.04</v>
      </c>
      <c r="I114" s="17" t="s">
        <v>24</v>
      </c>
      <c r="J114" s="17" t="s">
        <v>24</v>
      </c>
      <c r="K114" s="17">
        <v>0.67</v>
      </c>
      <c r="L114" s="17">
        <v>8</v>
      </c>
      <c r="M114" s="17">
        <v>26</v>
      </c>
      <c r="N114" s="17">
        <v>5.6</v>
      </c>
      <c r="O114" s="19">
        <v>0.44</v>
      </c>
    </row>
    <row r="115" spans="1:15" x14ac:dyDescent="0.3">
      <c r="A115" s="14" t="s">
        <v>24</v>
      </c>
      <c r="B115" s="15" t="s">
        <v>88</v>
      </c>
      <c r="C115" s="16">
        <v>60</v>
      </c>
      <c r="D115" s="17">
        <v>3.96</v>
      </c>
      <c r="E115" s="17">
        <v>0.72</v>
      </c>
      <c r="F115" s="17">
        <v>20.04</v>
      </c>
      <c r="G115" s="17">
        <v>106.07</v>
      </c>
      <c r="H115" s="18">
        <v>0.09</v>
      </c>
      <c r="I115" s="17" t="s">
        <v>24</v>
      </c>
      <c r="J115" s="17" t="s">
        <v>24</v>
      </c>
      <c r="K115" s="17">
        <v>1.32</v>
      </c>
      <c r="L115" s="17">
        <v>11.2</v>
      </c>
      <c r="M115" s="17">
        <v>54</v>
      </c>
      <c r="N115" s="17">
        <v>27</v>
      </c>
      <c r="O115" s="19">
        <v>1.44</v>
      </c>
    </row>
    <row r="116" spans="1:15" x14ac:dyDescent="0.3">
      <c r="A116" s="26"/>
      <c r="B116" s="27" t="s">
        <v>27</v>
      </c>
      <c r="C116" s="28">
        <v>930</v>
      </c>
      <c r="D116" s="23">
        <f>SUM(D109:D115)</f>
        <v>40.880000000000003</v>
      </c>
      <c r="E116" s="23">
        <f t="shared" ref="E116:O116" si="19">SUM(E109:E115)</f>
        <v>34.319999999999993</v>
      </c>
      <c r="F116" s="23">
        <f t="shared" si="19"/>
        <v>139.72999999999999</v>
      </c>
      <c r="G116" s="23">
        <f t="shared" si="19"/>
        <v>1048.1300000000001</v>
      </c>
      <c r="H116" s="23">
        <f t="shared" si="19"/>
        <v>0.38</v>
      </c>
      <c r="I116" s="23">
        <f t="shared" si="19"/>
        <v>11.57</v>
      </c>
      <c r="J116" s="23">
        <f t="shared" si="19"/>
        <v>16.8</v>
      </c>
      <c r="K116" s="23">
        <f t="shared" si="19"/>
        <v>2.2000000000000002</v>
      </c>
      <c r="L116" s="23">
        <f t="shared" si="19"/>
        <v>103.29</v>
      </c>
      <c r="M116" s="23">
        <f t="shared" si="19"/>
        <v>445.50999999999993</v>
      </c>
      <c r="N116" s="23">
        <f t="shared" si="19"/>
        <v>113.96999999999998</v>
      </c>
      <c r="O116" s="23">
        <f t="shared" si="19"/>
        <v>9.25</v>
      </c>
    </row>
    <row r="117" spans="1:15" ht="15" thickBot="1" x14ac:dyDescent="0.35">
      <c r="A117" s="29"/>
      <c r="B117" s="30" t="s">
        <v>36</v>
      </c>
      <c r="C117" s="31"/>
      <c r="D117" s="32">
        <f>D107+D116</f>
        <v>52.31</v>
      </c>
      <c r="E117" s="32">
        <f t="shared" ref="E117:O117" si="20">E107+E116</f>
        <v>43.849999999999994</v>
      </c>
      <c r="F117" s="32">
        <f t="shared" si="20"/>
        <v>220.52999999999997</v>
      </c>
      <c r="G117" s="32">
        <f t="shared" si="20"/>
        <v>1506.3600000000001</v>
      </c>
      <c r="H117" s="32">
        <f t="shared" si="20"/>
        <v>0.52</v>
      </c>
      <c r="I117" s="32">
        <f t="shared" si="20"/>
        <v>22.740000000000002</v>
      </c>
      <c r="J117" s="32">
        <f t="shared" si="20"/>
        <v>34.799999999999997</v>
      </c>
      <c r="K117" s="32">
        <f t="shared" si="20"/>
        <v>14.059999999999999</v>
      </c>
      <c r="L117" s="32">
        <f t="shared" si="20"/>
        <v>259.28000000000003</v>
      </c>
      <c r="M117" s="32">
        <f t="shared" si="20"/>
        <v>621.24999999999989</v>
      </c>
      <c r="N117" s="32">
        <f t="shared" si="20"/>
        <v>164.26999999999998</v>
      </c>
      <c r="O117" s="32">
        <f t="shared" si="20"/>
        <v>12.58</v>
      </c>
    </row>
    <row r="118" spans="1:15" x14ac:dyDescent="0.3">
      <c r="A118" s="8"/>
      <c r="B118" s="9" t="s">
        <v>89</v>
      </c>
      <c r="C118" s="10"/>
      <c r="D118" s="11"/>
      <c r="E118" s="11"/>
      <c r="F118" s="11"/>
      <c r="G118" s="11"/>
      <c r="H118" s="12"/>
      <c r="I118" s="11"/>
      <c r="J118" s="11"/>
      <c r="K118" s="11"/>
      <c r="L118" s="11"/>
      <c r="M118" s="11"/>
      <c r="N118" s="11"/>
      <c r="O118" s="13"/>
    </row>
    <row r="119" spans="1:15" ht="41.4" x14ac:dyDescent="0.3">
      <c r="A119" s="14">
        <v>3</v>
      </c>
      <c r="B119" s="15" t="s">
        <v>52</v>
      </c>
      <c r="C119" s="16" t="s">
        <v>53</v>
      </c>
      <c r="D119" s="17">
        <v>6.6</v>
      </c>
      <c r="E119" s="17">
        <v>8.74</v>
      </c>
      <c r="F119" s="17">
        <v>18.77</v>
      </c>
      <c r="G119" s="17">
        <v>183.01</v>
      </c>
      <c r="H119" s="18">
        <v>0.06</v>
      </c>
      <c r="I119" s="17">
        <v>0.24</v>
      </c>
      <c r="J119" s="17">
        <v>0.06</v>
      </c>
      <c r="K119" s="17">
        <v>0.7</v>
      </c>
      <c r="L119" s="17">
        <v>158.1</v>
      </c>
      <c r="M119" s="17">
        <v>107.7</v>
      </c>
      <c r="N119" s="17">
        <v>17.43</v>
      </c>
      <c r="O119" s="19">
        <v>0.74</v>
      </c>
    </row>
    <row r="120" spans="1:15" ht="27.6" x14ac:dyDescent="0.3">
      <c r="A120" s="14">
        <v>182</v>
      </c>
      <c r="B120" s="15" t="s">
        <v>159</v>
      </c>
      <c r="C120" s="16" t="s">
        <v>160</v>
      </c>
      <c r="D120" s="17">
        <v>6.86</v>
      </c>
      <c r="E120" s="17">
        <v>6.26</v>
      </c>
      <c r="F120" s="17">
        <v>32.799999999999997</v>
      </c>
      <c r="G120" s="17">
        <v>216.12</v>
      </c>
      <c r="H120" s="18">
        <v>0.06</v>
      </c>
      <c r="I120" s="17">
        <v>1.17</v>
      </c>
      <c r="J120" s="17">
        <v>18</v>
      </c>
      <c r="K120" s="17">
        <v>0.17</v>
      </c>
      <c r="L120" s="17">
        <v>130.29</v>
      </c>
      <c r="M120" s="17">
        <v>138.13999999999999</v>
      </c>
      <c r="N120" s="17">
        <v>31.12</v>
      </c>
      <c r="O120" s="19">
        <v>0.5</v>
      </c>
    </row>
    <row r="121" spans="1:15" x14ac:dyDescent="0.3">
      <c r="A121" s="14">
        <v>379</v>
      </c>
      <c r="B121" s="15" t="s">
        <v>23</v>
      </c>
      <c r="C121" s="16">
        <v>200</v>
      </c>
      <c r="D121" s="17">
        <v>3.01</v>
      </c>
      <c r="E121" s="17">
        <v>2.88</v>
      </c>
      <c r="F121" s="17">
        <v>13.36</v>
      </c>
      <c r="G121" s="17">
        <v>89.56</v>
      </c>
      <c r="H121" s="18">
        <v>3.5999999999999997E-2</v>
      </c>
      <c r="I121" s="17">
        <v>1.17</v>
      </c>
      <c r="J121" s="17">
        <v>1.7999999999999999E-2</v>
      </c>
      <c r="K121" s="17">
        <v>8.1000000000000003E-2</v>
      </c>
      <c r="L121" s="17">
        <v>108.5</v>
      </c>
      <c r="M121" s="17">
        <v>81.31</v>
      </c>
      <c r="N121" s="17">
        <v>12.6</v>
      </c>
      <c r="O121" s="19">
        <v>0.11</v>
      </c>
    </row>
    <row r="122" spans="1:15" ht="41.4" x14ac:dyDescent="0.3">
      <c r="A122" s="14" t="s">
        <v>24</v>
      </c>
      <c r="B122" s="15" t="s">
        <v>92</v>
      </c>
      <c r="C122" s="16">
        <v>30</v>
      </c>
      <c r="D122" s="17">
        <v>0.8</v>
      </c>
      <c r="E122" s="17">
        <v>0.9</v>
      </c>
      <c r="F122" s="17">
        <v>79.8</v>
      </c>
      <c r="G122" s="17">
        <v>326</v>
      </c>
      <c r="H122" s="18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9">
        <v>0</v>
      </c>
    </row>
    <row r="123" spans="1:15" x14ac:dyDescent="0.3">
      <c r="A123" s="26"/>
      <c r="B123" s="27" t="s">
        <v>27</v>
      </c>
      <c r="C123" s="28">
        <v>550</v>
      </c>
      <c r="D123" s="23">
        <f>SUM(D119:D122)</f>
        <v>17.27</v>
      </c>
      <c r="E123" s="23">
        <f t="shared" ref="E123:O123" si="21">SUM(E119:E122)</f>
        <v>18.779999999999998</v>
      </c>
      <c r="F123" s="23">
        <f t="shared" si="21"/>
        <v>144.72999999999999</v>
      </c>
      <c r="G123" s="23">
        <f t="shared" si="21"/>
        <v>814.69</v>
      </c>
      <c r="H123" s="23">
        <f t="shared" si="21"/>
        <v>0.156</v>
      </c>
      <c r="I123" s="23">
        <f t="shared" si="21"/>
        <v>2.58</v>
      </c>
      <c r="J123" s="23">
        <f t="shared" si="21"/>
        <v>18.077999999999999</v>
      </c>
      <c r="K123" s="23">
        <f t="shared" si="21"/>
        <v>0.95099999999999996</v>
      </c>
      <c r="L123" s="23">
        <f t="shared" si="21"/>
        <v>396.89</v>
      </c>
      <c r="M123" s="23">
        <f t="shared" si="21"/>
        <v>327.14999999999998</v>
      </c>
      <c r="N123" s="23">
        <f t="shared" si="21"/>
        <v>61.15</v>
      </c>
      <c r="O123" s="23">
        <f t="shared" si="21"/>
        <v>1.35</v>
      </c>
    </row>
    <row r="124" spans="1:15" x14ac:dyDescent="0.3">
      <c r="A124" s="14"/>
      <c r="B124" s="24" t="s">
        <v>93</v>
      </c>
      <c r="C124" s="16"/>
      <c r="D124" s="17"/>
      <c r="E124" s="17"/>
      <c r="F124" s="17"/>
      <c r="G124" s="17"/>
      <c r="H124" s="18"/>
      <c r="I124" s="17"/>
      <c r="J124" s="17"/>
      <c r="K124" s="17"/>
      <c r="L124" s="17"/>
      <c r="M124" s="17"/>
      <c r="N124" s="17"/>
      <c r="O124" s="19"/>
    </row>
    <row r="125" spans="1:15" ht="27.6" x14ac:dyDescent="0.3">
      <c r="A125" s="14">
        <v>71</v>
      </c>
      <c r="B125" s="15" t="s">
        <v>94</v>
      </c>
      <c r="C125" s="16">
        <v>100</v>
      </c>
      <c r="D125" s="17">
        <v>0.35</v>
      </c>
      <c r="E125" s="17">
        <v>0.05</v>
      </c>
      <c r="F125" s="17">
        <v>0.95</v>
      </c>
      <c r="G125" s="17">
        <v>6</v>
      </c>
      <c r="H125" s="18">
        <v>0.02</v>
      </c>
      <c r="I125" s="17">
        <v>2.4500000000000002</v>
      </c>
      <c r="J125" s="17"/>
      <c r="K125" s="17">
        <v>0.01</v>
      </c>
      <c r="L125" s="17">
        <v>8.5</v>
      </c>
      <c r="M125" s="17">
        <v>15</v>
      </c>
      <c r="N125" s="17">
        <v>7</v>
      </c>
      <c r="O125" s="19">
        <v>0.25</v>
      </c>
    </row>
    <row r="126" spans="1:15" x14ac:dyDescent="0.3">
      <c r="A126" s="14">
        <v>82</v>
      </c>
      <c r="B126" s="15" t="s">
        <v>46</v>
      </c>
      <c r="C126" s="16">
        <v>250</v>
      </c>
      <c r="D126" s="17">
        <v>1.44</v>
      </c>
      <c r="E126" s="17">
        <v>3.94</v>
      </c>
      <c r="F126" s="17">
        <v>8.75</v>
      </c>
      <c r="G126" s="17">
        <v>83</v>
      </c>
      <c r="H126" s="18">
        <v>0.04</v>
      </c>
      <c r="I126" s="17">
        <v>8.5399999999999991</v>
      </c>
      <c r="J126" s="17" t="s">
        <v>24</v>
      </c>
      <c r="K126" s="17">
        <v>1.64</v>
      </c>
      <c r="L126" s="17">
        <v>39.78</v>
      </c>
      <c r="M126" s="17">
        <v>43.68</v>
      </c>
      <c r="N126" s="17">
        <v>20.9</v>
      </c>
      <c r="O126" s="19">
        <v>0.98</v>
      </c>
    </row>
    <row r="127" spans="1:15" ht="27.6" x14ac:dyDescent="0.3">
      <c r="A127" s="14">
        <v>289</v>
      </c>
      <c r="B127" s="15" t="s">
        <v>95</v>
      </c>
      <c r="C127" s="16" t="s">
        <v>147</v>
      </c>
      <c r="D127" s="17">
        <v>20.49</v>
      </c>
      <c r="E127" s="17">
        <v>17.04</v>
      </c>
      <c r="F127" s="17">
        <v>24.32</v>
      </c>
      <c r="G127" s="17">
        <v>332.8</v>
      </c>
      <c r="H127" s="18">
        <v>0.14000000000000001</v>
      </c>
      <c r="I127" s="17">
        <v>18.72</v>
      </c>
      <c r="J127" s="17">
        <v>33.630000000000003</v>
      </c>
      <c r="K127" s="17">
        <v>0.22</v>
      </c>
      <c r="L127" s="17">
        <v>45.74</v>
      </c>
      <c r="M127" s="17">
        <v>220.96</v>
      </c>
      <c r="N127" s="17">
        <v>57.6</v>
      </c>
      <c r="O127" s="19">
        <v>2.76</v>
      </c>
    </row>
    <row r="128" spans="1:15" x14ac:dyDescent="0.3">
      <c r="A128" s="14">
        <v>389</v>
      </c>
      <c r="B128" s="15" t="s">
        <v>161</v>
      </c>
      <c r="C128" s="16">
        <v>200</v>
      </c>
      <c r="D128" s="17">
        <v>1</v>
      </c>
      <c r="E128" s="17"/>
      <c r="F128" s="17">
        <v>20.2</v>
      </c>
      <c r="G128" s="17">
        <v>84.8</v>
      </c>
      <c r="H128" s="18">
        <v>0.02</v>
      </c>
      <c r="I128" s="17">
        <v>4</v>
      </c>
      <c r="J128" s="17" t="s">
        <v>24</v>
      </c>
      <c r="K128" s="17" t="s">
        <v>24</v>
      </c>
      <c r="L128" s="17">
        <v>14</v>
      </c>
      <c r="M128" s="17">
        <v>14</v>
      </c>
      <c r="N128" s="17">
        <v>8</v>
      </c>
      <c r="O128" s="19">
        <v>0.6</v>
      </c>
    </row>
    <row r="129" spans="1:15" x14ac:dyDescent="0.3">
      <c r="A129" s="14" t="s">
        <v>24</v>
      </c>
      <c r="B129" s="15" t="s">
        <v>25</v>
      </c>
      <c r="C129" s="16">
        <v>90</v>
      </c>
      <c r="D129" s="17">
        <v>5.95</v>
      </c>
      <c r="E129" s="17">
        <v>0.59</v>
      </c>
      <c r="F129" s="17">
        <v>42.03</v>
      </c>
      <c r="G129" s="17">
        <v>201.96</v>
      </c>
      <c r="H129" s="18">
        <v>0.1</v>
      </c>
      <c r="I129" s="17" t="s">
        <v>24</v>
      </c>
      <c r="J129" s="17" t="s">
        <v>24</v>
      </c>
      <c r="K129" s="17">
        <v>1.18</v>
      </c>
      <c r="L129" s="17">
        <v>13.8</v>
      </c>
      <c r="M129" s="17">
        <v>50.2</v>
      </c>
      <c r="N129" s="17">
        <v>19.8</v>
      </c>
      <c r="O129" s="19">
        <v>1.1399999999999999</v>
      </c>
    </row>
    <row r="130" spans="1:15" x14ac:dyDescent="0.3">
      <c r="A130" s="14" t="s">
        <v>24</v>
      </c>
      <c r="B130" s="15" t="s">
        <v>35</v>
      </c>
      <c r="C130" s="16">
        <v>70</v>
      </c>
      <c r="D130" s="17">
        <v>4.62</v>
      </c>
      <c r="E130" s="17">
        <v>0.84</v>
      </c>
      <c r="F130" s="17">
        <v>23.38</v>
      </c>
      <c r="G130" s="17">
        <v>123.75</v>
      </c>
      <c r="H130" s="18">
        <v>0.09</v>
      </c>
      <c r="I130" s="17"/>
      <c r="J130" s="17"/>
      <c r="K130" s="17">
        <v>1.32</v>
      </c>
      <c r="L130" s="17">
        <v>11.2</v>
      </c>
      <c r="M130" s="17">
        <v>54</v>
      </c>
      <c r="N130" s="17">
        <v>27</v>
      </c>
      <c r="O130" s="19">
        <v>1.44</v>
      </c>
    </row>
    <row r="131" spans="1:15" x14ac:dyDescent="0.3">
      <c r="A131" s="26"/>
      <c r="B131" s="27" t="s">
        <v>27</v>
      </c>
      <c r="C131" s="28">
        <v>970</v>
      </c>
      <c r="D131" s="23">
        <f>SUM(D125:D130)</f>
        <v>33.849999999999994</v>
      </c>
      <c r="E131" s="23">
        <f t="shared" ref="E131:O131" si="22">SUM(E125:E130)</f>
        <v>22.459999999999997</v>
      </c>
      <c r="F131" s="23">
        <f t="shared" si="22"/>
        <v>119.63</v>
      </c>
      <c r="G131" s="23">
        <f t="shared" si="22"/>
        <v>832.31000000000006</v>
      </c>
      <c r="H131" s="23">
        <f t="shared" si="22"/>
        <v>0.41000000000000003</v>
      </c>
      <c r="I131" s="23">
        <f t="shared" si="22"/>
        <v>33.709999999999994</v>
      </c>
      <c r="J131" s="23">
        <f t="shared" si="22"/>
        <v>33.630000000000003</v>
      </c>
      <c r="K131" s="23">
        <f t="shared" si="22"/>
        <v>4.37</v>
      </c>
      <c r="L131" s="23">
        <f t="shared" si="22"/>
        <v>133.02000000000001</v>
      </c>
      <c r="M131" s="23">
        <f t="shared" si="22"/>
        <v>397.84</v>
      </c>
      <c r="N131" s="23">
        <f t="shared" si="22"/>
        <v>140.30000000000001</v>
      </c>
      <c r="O131" s="23">
        <f t="shared" si="22"/>
        <v>7.17</v>
      </c>
    </row>
    <row r="132" spans="1:15" ht="15" thickBot="1" x14ac:dyDescent="0.35">
      <c r="A132" s="29"/>
      <c r="B132" s="30" t="s">
        <v>36</v>
      </c>
      <c r="C132" s="31"/>
      <c r="D132" s="32">
        <f>D131+D123</f>
        <v>51.11999999999999</v>
      </c>
      <c r="E132" s="32">
        <f t="shared" ref="E132:O132" si="23">E131+E123</f>
        <v>41.239999999999995</v>
      </c>
      <c r="F132" s="32">
        <f t="shared" si="23"/>
        <v>264.36</v>
      </c>
      <c r="G132" s="32">
        <f t="shared" si="23"/>
        <v>1647</v>
      </c>
      <c r="H132" s="32">
        <f t="shared" si="23"/>
        <v>0.56600000000000006</v>
      </c>
      <c r="I132" s="32">
        <f t="shared" si="23"/>
        <v>36.289999999999992</v>
      </c>
      <c r="J132" s="32">
        <f t="shared" si="23"/>
        <v>51.707999999999998</v>
      </c>
      <c r="K132" s="32">
        <f t="shared" si="23"/>
        <v>5.3209999999999997</v>
      </c>
      <c r="L132" s="32">
        <f t="shared" si="23"/>
        <v>529.91</v>
      </c>
      <c r="M132" s="32">
        <f t="shared" si="23"/>
        <v>724.99</v>
      </c>
      <c r="N132" s="32">
        <f t="shared" si="23"/>
        <v>201.45000000000002</v>
      </c>
      <c r="O132" s="32">
        <f t="shared" si="23"/>
        <v>8.52</v>
      </c>
    </row>
    <row r="133" spans="1:15" x14ac:dyDescent="0.3">
      <c r="A133" s="8"/>
      <c r="B133" s="9" t="s">
        <v>96</v>
      </c>
      <c r="C133" s="10"/>
      <c r="D133" s="11"/>
      <c r="E133" s="11"/>
      <c r="F133" s="11"/>
      <c r="G133" s="11"/>
      <c r="H133" s="46"/>
      <c r="I133" s="47"/>
      <c r="J133" s="47"/>
      <c r="K133" s="47"/>
      <c r="L133" s="47"/>
      <c r="M133" s="47"/>
      <c r="N133" s="47"/>
      <c r="O133" s="48"/>
    </row>
    <row r="134" spans="1:15" ht="41.4" x14ac:dyDescent="0.3">
      <c r="A134" s="14">
        <v>222</v>
      </c>
      <c r="B134" s="15" t="s">
        <v>97</v>
      </c>
      <c r="C134" s="16" t="s">
        <v>162</v>
      </c>
      <c r="D134" s="17">
        <v>29.12</v>
      </c>
      <c r="E134" s="17">
        <v>16.07</v>
      </c>
      <c r="F134" s="17">
        <v>34.58</v>
      </c>
      <c r="G134" s="25">
        <v>402.4</v>
      </c>
      <c r="H134" s="17">
        <v>9.6000000000000002E-2</v>
      </c>
      <c r="I134" s="17">
        <v>0.39</v>
      </c>
      <c r="J134" s="17">
        <v>9.6000000000000002E-2</v>
      </c>
      <c r="K134" s="17">
        <v>4.68</v>
      </c>
      <c r="L134" s="17">
        <v>231.9</v>
      </c>
      <c r="M134" s="17">
        <v>333.2</v>
      </c>
      <c r="N134" s="17">
        <v>34.619999999999997</v>
      </c>
      <c r="O134" s="19">
        <v>1.02</v>
      </c>
    </row>
    <row r="135" spans="1:15" x14ac:dyDescent="0.3">
      <c r="A135" s="14">
        <v>382</v>
      </c>
      <c r="B135" s="15" t="s">
        <v>41</v>
      </c>
      <c r="C135" s="16">
        <v>200</v>
      </c>
      <c r="D135" s="17">
        <v>3.87</v>
      </c>
      <c r="E135" s="17">
        <v>3.48</v>
      </c>
      <c r="F135" s="17">
        <v>22.9</v>
      </c>
      <c r="G135" s="17">
        <v>134.79</v>
      </c>
      <c r="H135" s="37">
        <v>0.22</v>
      </c>
      <c r="I135" s="36">
        <v>0.73</v>
      </c>
      <c r="J135" s="36">
        <v>40.799999999999997</v>
      </c>
      <c r="K135" s="36">
        <v>0.3</v>
      </c>
      <c r="L135" s="36">
        <v>209.72</v>
      </c>
      <c r="M135" s="36">
        <v>256.39999999999998</v>
      </c>
      <c r="N135" s="36">
        <v>54.39</v>
      </c>
      <c r="O135" s="38">
        <v>1.93</v>
      </c>
    </row>
    <row r="136" spans="1:15" x14ac:dyDescent="0.3">
      <c r="A136" s="14">
        <v>338</v>
      </c>
      <c r="B136" s="15" t="s">
        <v>99</v>
      </c>
      <c r="C136" s="16">
        <v>150</v>
      </c>
      <c r="D136" s="17">
        <v>1.9</v>
      </c>
      <c r="E136" s="17">
        <v>0.42</v>
      </c>
      <c r="F136" s="17">
        <v>17.36</v>
      </c>
      <c r="G136" s="17">
        <v>81</v>
      </c>
      <c r="H136" s="18">
        <v>0.03</v>
      </c>
      <c r="I136" s="17">
        <v>10</v>
      </c>
      <c r="J136" s="17" t="s">
        <v>24</v>
      </c>
      <c r="K136" s="17" t="s">
        <v>24</v>
      </c>
      <c r="L136" s="17">
        <v>16</v>
      </c>
      <c r="M136" s="17">
        <v>11</v>
      </c>
      <c r="N136" s="17">
        <v>9</v>
      </c>
      <c r="O136" s="19">
        <v>2.2000000000000002</v>
      </c>
    </row>
    <row r="137" spans="1:15" x14ac:dyDescent="0.3">
      <c r="A137" s="26"/>
      <c r="B137" s="27" t="s">
        <v>27</v>
      </c>
      <c r="C137" s="28">
        <v>550</v>
      </c>
      <c r="D137" s="23">
        <f>SUM(D134:D136)</f>
        <v>34.89</v>
      </c>
      <c r="E137" s="23">
        <f t="shared" ref="E137:O137" si="24">SUM(E134:E136)</f>
        <v>19.970000000000002</v>
      </c>
      <c r="F137" s="23">
        <f t="shared" si="24"/>
        <v>74.84</v>
      </c>
      <c r="G137" s="23">
        <f t="shared" si="24"/>
        <v>618.18999999999994</v>
      </c>
      <c r="H137" s="23">
        <f t="shared" si="24"/>
        <v>0.34599999999999997</v>
      </c>
      <c r="I137" s="23">
        <f t="shared" si="24"/>
        <v>11.120000000000001</v>
      </c>
      <c r="J137" s="23">
        <f t="shared" si="24"/>
        <v>40.895999999999994</v>
      </c>
      <c r="K137" s="23">
        <f t="shared" si="24"/>
        <v>4.9799999999999995</v>
      </c>
      <c r="L137" s="23">
        <f t="shared" si="24"/>
        <v>457.62</v>
      </c>
      <c r="M137" s="23">
        <f t="shared" si="24"/>
        <v>600.59999999999991</v>
      </c>
      <c r="N137" s="23">
        <f t="shared" si="24"/>
        <v>98.009999999999991</v>
      </c>
      <c r="O137" s="23">
        <f t="shared" si="24"/>
        <v>5.15</v>
      </c>
    </row>
    <row r="138" spans="1:15" x14ac:dyDescent="0.3">
      <c r="A138" s="14"/>
      <c r="B138" s="24" t="s">
        <v>100</v>
      </c>
      <c r="C138" s="16"/>
      <c r="D138" s="17"/>
      <c r="E138" s="17"/>
      <c r="F138" s="17"/>
      <c r="G138" s="17"/>
      <c r="H138" s="18"/>
      <c r="I138" s="17"/>
      <c r="J138" s="17"/>
      <c r="K138" s="17"/>
      <c r="L138" s="17"/>
      <c r="M138" s="17"/>
      <c r="N138" s="17"/>
      <c r="O138" s="19"/>
    </row>
    <row r="139" spans="1:15" ht="27.6" x14ac:dyDescent="0.3">
      <c r="A139" s="14">
        <v>71</v>
      </c>
      <c r="B139" s="15" t="s">
        <v>29</v>
      </c>
      <c r="C139" s="16">
        <v>100</v>
      </c>
      <c r="D139" s="17">
        <v>0.35</v>
      </c>
      <c r="E139" s="17">
        <v>0.05</v>
      </c>
      <c r="F139" s="17">
        <v>0.95</v>
      </c>
      <c r="G139" s="17">
        <v>6</v>
      </c>
      <c r="H139" s="18">
        <v>0.02</v>
      </c>
      <c r="I139" s="17">
        <v>2.4500000000000002</v>
      </c>
      <c r="J139" s="17"/>
      <c r="K139" s="17">
        <v>0.01</v>
      </c>
      <c r="L139" s="17">
        <v>8.5</v>
      </c>
      <c r="M139" s="17">
        <v>15</v>
      </c>
      <c r="N139" s="17">
        <v>7</v>
      </c>
      <c r="O139" s="19">
        <v>0.25</v>
      </c>
    </row>
    <row r="140" spans="1:15" x14ac:dyDescent="0.3">
      <c r="A140" s="14">
        <v>102</v>
      </c>
      <c r="B140" s="15" t="s">
        <v>58</v>
      </c>
      <c r="C140" s="16">
        <v>250</v>
      </c>
      <c r="D140" s="17">
        <v>5.31</v>
      </c>
      <c r="E140" s="17">
        <v>5</v>
      </c>
      <c r="F140" s="17">
        <v>19.809999999999999</v>
      </c>
      <c r="G140" s="17">
        <v>147.07</v>
      </c>
      <c r="H140" s="18">
        <v>0.12</v>
      </c>
      <c r="I140" s="17">
        <v>8.42</v>
      </c>
      <c r="J140" s="17" t="s">
        <v>24</v>
      </c>
      <c r="K140" s="17">
        <v>2.93</v>
      </c>
      <c r="L140" s="17">
        <v>26.9</v>
      </c>
      <c r="M140" s="17">
        <v>77.540000000000006</v>
      </c>
      <c r="N140" s="17">
        <v>28.04</v>
      </c>
      <c r="O140" s="19">
        <v>1.42</v>
      </c>
    </row>
    <row r="141" spans="1:15" ht="27.6" x14ac:dyDescent="0.3">
      <c r="A141" s="40">
        <v>279</v>
      </c>
      <c r="B141" s="41" t="s">
        <v>59</v>
      </c>
      <c r="C141" s="40" t="s">
        <v>145</v>
      </c>
      <c r="D141" s="40">
        <v>8.82</v>
      </c>
      <c r="E141" s="40">
        <v>9.8000000000000007</v>
      </c>
      <c r="F141" s="40">
        <v>11.16</v>
      </c>
      <c r="G141" s="40">
        <v>167.82</v>
      </c>
      <c r="H141" s="40">
        <v>0.06</v>
      </c>
      <c r="I141" s="40">
        <v>0.48</v>
      </c>
      <c r="J141" s="40">
        <v>39</v>
      </c>
      <c r="K141" s="40">
        <v>4.3600000000000003</v>
      </c>
      <c r="L141" s="40">
        <v>27.95</v>
      </c>
      <c r="M141" s="40">
        <v>98.26</v>
      </c>
      <c r="N141" s="40">
        <v>19.5</v>
      </c>
      <c r="O141" s="40">
        <v>0.81</v>
      </c>
    </row>
    <row r="142" spans="1:15" x14ac:dyDescent="0.3">
      <c r="A142" s="40">
        <v>171</v>
      </c>
      <c r="B142" s="90" t="s">
        <v>60</v>
      </c>
      <c r="C142" s="40">
        <v>200</v>
      </c>
      <c r="D142" s="40">
        <v>8.85</v>
      </c>
      <c r="E142" s="40">
        <v>9.56</v>
      </c>
      <c r="F142" s="40">
        <v>39.86</v>
      </c>
      <c r="G142" s="40">
        <v>280</v>
      </c>
      <c r="H142" s="40">
        <v>0.21</v>
      </c>
      <c r="I142" s="40">
        <v>0</v>
      </c>
      <c r="J142" s="40">
        <v>40</v>
      </c>
      <c r="K142" s="40">
        <v>3.6</v>
      </c>
      <c r="L142" s="40">
        <v>26.39</v>
      </c>
      <c r="M142" s="40">
        <v>210.35</v>
      </c>
      <c r="N142" s="40">
        <v>140.5</v>
      </c>
      <c r="O142" s="40">
        <v>4.7300000000000004</v>
      </c>
    </row>
    <row r="143" spans="1:15" x14ac:dyDescent="0.3">
      <c r="A143" s="14">
        <v>342</v>
      </c>
      <c r="B143" s="15" t="s">
        <v>34</v>
      </c>
      <c r="C143" s="16">
        <v>200</v>
      </c>
      <c r="D143" s="17">
        <v>0.16</v>
      </c>
      <c r="E143" s="17" t="s">
        <v>24</v>
      </c>
      <c r="F143" s="17">
        <v>29</v>
      </c>
      <c r="G143" s="17">
        <v>116</v>
      </c>
      <c r="H143" s="18">
        <v>0.01</v>
      </c>
      <c r="I143" s="17">
        <v>3.6</v>
      </c>
      <c r="J143" s="17" t="s">
        <v>24</v>
      </c>
      <c r="K143" s="17" t="s">
        <v>24</v>
      </c>
      <c r="L143" s="17">
        <v>6.2</v>
      </c>
      <c r="M143" s="17">
        <v>3.96</v>
      </c>
      <c r="N143" s="17">
        <v>3.24</v>
      </c>
      <c r="O143" s="19">
        <v>0.85</v>
      </c>
    </row>
    <row r="144" spans="1:15" x14ac:dyDescent="0.3">
      <c r="A144" s="14"/>
      <c r="B144" s="15" t="s">
        <v>25</v>
      </c>
      <c r="C144" s="16">
        <v>90</v>
      </c>
      <c r="D144" s="17">
        <v>5.95</v>
      </c>
      <c r="E144" s="17">
        <v>0.59</v>
      </c>
      <c r="F144" s="17">
        <v>42.03</v>
      </c>
      <c r="G144" s="17">
        <v>201.96</v>
      </c>
      <c r="H144" s="18">
        <v>0.1</v>
      </c>
      <c r="I144" s="17" t="s">
        <v>24</v>
      </c>
      <c r="J144" s="17" t="s">
        <v>24</v>
      </c>
      <c r="K144" s="17">
        <v>1.18</v>
      </c>
      <c r="L144" s="17">
        <v>13.8</v>
      </c>
      <c r="M144" s="17">
        <v>50.2</v>
      </c>
      <c r="N144" s="17">
        <v>19.8</v>
      </c>
      <c r="O144" s="19">
        <v>1.1399999999999999</v>
      </c>
    </row>
    <row r="145" spans="1:15" x14ac:dyDescent="0.3">
      <c r="A145" s="14"/>
      <c r="B145" s="15" t="s">
        <v>35</v>
      </c>
      <c r="C145" s="16">
        <v>70</v>
      </c>
      <c r="D145" s="17">
        <v>4.62</v>
      </c>
      <c r="E145" s="17">
        <v>0.84</v>
      </c>
      <c r="F145" s="17">
        <v>23.38</v>
      </c>
      <c r="G145" s="17">
        <v>123.75</v>
      </c>
      <c r="H145" s="18">
        <v>0.09</v>
      </c>
      <c r="I145" s="17"/>
      <c r="J145" s="17"/>
      <c r="K145" s="17">
        <v>1.32</v>
      </c>
      <c r="L145" s="17">
        <v>11.2</v>
      </c>
      <c r="M145" s="17">
        <v>54</v>
      </c>
      <c r="N145" s="17">
        <v>27</v>
      </c>
      <c r="O145" s="19">
        <v>1.44</v>
      </c>
    </row>
    <row r="146" spans="1:15" x14ac:dyDescent="0.3">
      <c r="A146" s="26"/>
      <c r="B146" s="27" t="s">
        <v>27</v>
      </c>
      <c r="C146" s="28">
        <v>980</v>
      </c>
      <c r="D146" s="23">
        <f>SUM(D139:D145)</f>
        <v>34.059999999999995</v>
      </c>
      <c r="E146" s="23">
        <f t="shared" ref="E146:O146" si="25">SUM(E139:E145)</f>
        <v>25.840000000000003</v>
      </c>
      <c r="F146" s="23">
        <f t="shared" si="25"/>
        <v>166.19</v>
      </c>
      <c r="G146" s="23">
        <f t="shared" si="25"/>
        <v>1042.5999999999999</v>
      </c>
      <c r="H146" s="23">
        <f t="shared" si="25"/>
        <v>0.61</v>
      </c>
      <c r="I146" s="23">
        <f t="shared" si="25"/>
        <v>14.950000000000001</v>
      </c>
      <c r="J146" s="23">
        <f t="shared" si="25"/>
        <v>79</v>
      </c>
      <c r="K146" s="23">
        <f t="shared" si="25"/>
        <v>13.4</v>
      </c>
      <c r="L146" s="23">
        <f t="shared" si="25"/>
        <v>120.94</v>
      </c>
      <c r="M146" s="23">
        <f t="shared" si="25"/>
        <v>509.30999999999995</v>
      </c>
      <c r="N146" s="23">
        <f t="shared" si="25"/>
        <v>245.08</v>
      </c>
      <c r="O146" s="23">
        <f t="shared" si="25"/>
        <v>10.64</v>
      </c>
    </row>
    <row r="147" spans="1:15" ht="15" thickBot="1" x14ac:dyDescent="0.35">
      <c r="A147" s="29"/>
      <c r="B147" s="30" t="s">
        <v>36</v>
      </c>
      <c r="C147" s="31"/>
      <c r="D147" s="32">
        <f>D146+D137</f>
        <v>68.949999999999989</v>
      </c>
      <c r="E147" s="32">
        <f t="shared" ref="E147:O147" si="26">E146+E137</f>
        <v>45.81</v>
      </c>
      <c r="F147" s="32">
        <f t="shared" si="26"/>
        <v>241.03</v>
      </c>
      <c r="G147" s="32">
        <f t="shared" si="26"/>
        <v>1660.79</v>
      </c>
      <c r="H147" s="32">
        <f t="shared" si="26"/>
        <v>0.95599999999999996</v>
      </c>
      <c r="I147" s="32">
        <f t="shared" si="26"/>
        <v>26.07</v>
      </c>
      <c r="J147" s="32">
        <f t="shared" si="26"/>
        <v>119.89599999999999</v>
      </c>
      <c r="K147" s="32">
        <f t="shared" si="26"/>
        <v>18.38</v>
      </c>
      <c r="L147" s="32">
        <f t="shared" si="26"/>
        <v>578.55999999999995</v>
      </c>
      <c r="M147" s="32">
        <f t="shared" si="26"/>
        <v>1109.9099999999999</v>
      </c>
      <c r="N147" s="32">
        <f t="shared" si="26"/>
        <v>343.09000000000003</v>
      </c>
      <c r="O147" s="32">
        <f t="shared" si="26"/>
        <v>15.790000000000001</v>
      </c>
    </row>
    <row r="148" spans="1:15" x14ac:dyDescent="0.3">
      <c r="A148" s="14"/>
      <c r="B148" s="24" t="s">
        <v>101</v>
      </c>
      <c r="C148" s="16"/>
      <c r="D148" s="17"/>
      <c r="E148" s="17"/>
      <c r="F148" s="17"/>
      <c r="G148" s="17"/>
      <c r="H148" s="18"/>
      <c r="I148" s="17"/>
      <c r="J148" s="17"/>
      <c r="K148" s="17"/>
      <c r="L148" s="17"/>
      <c r="M148" s="17"/>
      <c r="N148" s="17"/>
      <c r="O148" s="19"/>
    </row>
    <row r="149" spans="1:15" ht="55.2" x14ac:dyDescent="0.3">
      <c r="A149" s="14">
        <v>173</v>
      </c>
      <c r="B149" s="15" t="s">
        <v>102</v>
      </c>
      <c r="C149" s="16" t="s">
        <v>55</v>
      </c>
      <c r="D149" s="17">
        <v>8.1199999999999992</v>
      </c>
      <c r="E149" s="17">
        <v>8.65</v>
      </c>
      <c r="F149" s="17">
        <v>32.42</v>
      </c>
      <c r="G149" s="17">
        <v>240.85</v>
      </c>
      <c r="H149" s="18">
        <v>0.06</v>
      </c>
      <c r="I149" s="17">
        <v>1.17</v>
      </c>
      <c r="J149" s="17">
        <v>18</v>
      </c>
      <c r="K149" s="17">
        <v>0.17</v>
      </c>
      <c r="L149" s="17">
        <v>130.29</v>
      </c>
      <c r="M149" s="17">
        <v>138.13999999999999</v>
      </c>
      <c r="N149" s="17">
        <v>31.12</v>
      </c>
      <c r="O149" s="19">
        <v>0.5</v>
      </c>
    </row>
    <row r="150" spans="1:15" x14ac:dyDescent="0.3">
      <c r="A150" s="14">
        <v>382</v>
      </c>
      <c r="B150" s="15" t="s">
        <v>41</v>
      </c>
      <c r="C150" s="16">
        <v>200</v>
      </c>
      <c r="D150" s="17">
        <v>3.87</v>
      </c>
      <c r="E150" s="17">
        <v>3.48</v>
      </c>
      <c r="F150" s="17">
        <v>22.9</v>
      </c>
      <c r="G150" s="17">
        <v>134.79</v>
      </c>
      <c r="H150" s="37">
        <v>0.22</v>
      </c>
      <c r="I150" s="36">
        <v>0.73</v>
      </c>
      <c r="J150" s="36">
        <v>40.799999999999997</v>
      </c>
      <c r="K150" s="36">
        <v>0.3</v>
      </c>
      <c r="L150" s="36">
        <v>209.72</v>
      </c>
      <c r="M150" s="36">
        <v>256.39999999999998</v>
      </c>
      <c r="N150" s="36">
        <v>54.39</v>
      </c>
      <c r="O150" s="38">
        <v>1.93</v>
      </c>
    </row>
    <row r="151" spans="1:15" x14ac:dyDescent="0.3">
      <c r="A151" s="14"/>
      <c r="B151" s="15" t="s">
        <v>109</v>
      </c>
      <c r="C151" s="16">
        <v>80</v>
      </c>
      <c r="D151" s="17">
        <v>9.86</v>
      </c>
      <c r="E151" s="17">
        <v>9.32</v>
      </c>
      <c r="F151" s="17">
        <v>30.22</v>
      </c>
      <c r="G151" s="17">
        <v>244.53</v>
      </c>
      <c r="H151" s="18">
        <v>0.06</v>
      </c>
      <c r="I151" s="17">
        <v>0.24</v>
      </c>
      <c r="J151" s="17">
        <v>0.06</v>
      </c>
      <c r="K151" s="17">
        <v>0.7</v>
      </c>
      <c r="L151" s="17">
        <v>158.1</v>
      </c>
      <c r="M151" s="17">
        <v>107.7</v>
      </c>
      <c r="N151" s="17">
        <v>17.43</v>
      </c>
      <c r="O151" s="19">
        <v>0.74</v>
      </c>
    </row>
    <row r="152" spans="1:15" x14ac:dyDescent="0.3">
      <c r="A152" s="14" t="s">
        <v>24</v>
      </c>
      <c r="B152" s="15" t="s">
        <v>71</v>
      </c>
      <c r="C152" s="16">
        <v>90</v>
      </c>
      <c r="D152" s="17">
        <v>4.5999999999999996</v>
      </c>
      <c r="E152" s="17">
        <v>11.2</v>
      </c>
      <c r="F152" s="17">
        <v>25</v>
      </c>
      <c r="G152" s="17">
        <v>219</v>
      </c>
      <c r="H152" s="18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9">
        <v>0</v>
      </c>
    </row>
    <row r="153" spans="1:15" x14ac:dyDescent="0.3">
      <c r="A153" s="26"/>
      <c r="B153" s="27" t="s">
        <v>27</v>
      </c>
      <c r="C153" s="28">
        <v>650</v>
      </c>
      <c r="D153" s="23">
        <f>SUM(D149:D152)</f>
        <v>26.449999999999996</v>
      </c>
      <c r="E153" s="23">
        <f t="shared" ref="E153:O153" si="27">SUM(E149:E152)</f>
        <v>32.650000000000006</v>
      </c>
      <c r="F153" s="23">
        <f t="shared" si="27"/>
        <v>110.53999999999999</v>
      </c>
      <c r="G153" s="23">
        <f t="shared" si="27"/>
        <v>839.17</v>
      </c>
      <c r="H153" s="23">
        <f t="shared" si="27"/>
        <v>0.34</v>
      </c>
      <c r="I153" s="23">
        <f t="shared" si="27"/>
        <v>2.1399999999999997</v>
      </c>
      <c r="J153" s="23">
        <f t="shared" si="27"/>
        <v>58.86</v>
      </c>
      <c r="K153" s="23">
        <f t="shared" si="27"/>
        <v>1.17</v>
      </c>
      <c r="L153" s="23">
        <f t="shared" si="27"/>
        <v>498.11</v>
      </c>
      <c r="M153" s="23">
        <f t="shared" si="27"/>
        <v>502.23999999999995</v>
      </c>
      <c r="N153" s="23">
        <f t="shared" si="27"/>
        <v>102.94</v>
      </c>
      <c r="O153" s="23">
        <f t="shared" si="27"/>
        <v>3.17</v>
      </c>
    </row>
    <row r="154" spans="1:15" x14ac:dyDescent="0.3">
      <c r="A154" s="52"/>
      <c r="B154" s="24" t="s">
        <v>104</v>
      </c>
      <c r="C154" s="16"/>
      <c r="D154" s="17"/>
      <c r="E154" s="17"/>
      <c r="F154" s="17"/>
      <c r="G154" s="17"/>
      <c r="H154" s="18"/>
      <c r="I154" s="17"/>
      <c r="J154" s="17"/>
      <c r="K154" s="17"/>
      <c r="L154" s="17"/>
      <c r="M154" s="17"/>
      <c r="N154" s="17"/>
      <c r="O154" s="19"/>
    </row>
    <row r="155" spans="1:15" ht="27.6" x14ac:dyDescent="0.3">
      <c r="A155" s="14">
        <v>71</v>
      </c>
      <c r="B155" s="15" t="s">
        <v>29</v>
      </c>
      <c r="C155" s="16">
        <v>100</v>
      </c>
      <c r="D155" s="17">
        <v>0.7</v>
      </c>
      <c r="E155" s="17">
        <v>0.1</v>
      </c>
      <c r="F155" s="17">
        <v>1.9</v>
      </c>
      <c r="G155" s="17">
        <v>12</v>
      </c>
      <c r="H155" s="18">
        <v>0.02</v>
      </c>
      <c r="I155" s="17">
        <v>2.4500000000000002</v>
      </c>
      <c r="J155" s="17"/>
      <c r="K155" s="17">
        <v>0.01</v>
      </c>
      <c r="L155" s="17">
        <v>8.5</v>
      </c>
      <c r="M155" s="17">
        <v>15</v>
      </c>
      <c r="N155" s="17">
        <v>7</v>
      </c>
      <c r="O155" s="19">
        <v>0.25</v>
      </c>
    </row>
    <row r="156" spans="1:15" x14ac:dyDescent="0.3">
      <c r="A156" s="14">
        <v>101</v>
      </c>
      <c r="B156" s="15" t="s">
        <v>105</v>
      </c>
      <c r="C156" s="16">
        <v>250</v>
      </c>
      <c r="D156" s="17">
        <v>3.37</v>
      </c>
      <c r="E156" s="17">
        <v>5.49</v>
      </c>
      <c r="F156" s="17">
        <v>20.38</v>
      </c>
      <c r="G156" s="17">
        <v>146.33000000000001</v>
      </c>
      <c r="H156" s="17">
        <v>0.12</v>
      </c>
      <c r="I156" s="17">
        <v>2.73</v>
      </c>
      <c r="J156" s="17">
        <v>0.03</v>
      </c>
      <c r="K156" s="17">
        <v>3.77</v>
      </c>
      <c r="L156" s="17">
        <v>44.16</v>
      </c>
      <c r="M156" s="17">
        <v>229.2</v>
      </c>
      <c r="N156" s="17">
        <v>52.96</v>
      </c>
      <c r="O156" s="19">
        <v>1.27</v>
      </c>
    </row>
    <row r="157" spans="1:15" ht="27.6" x14ac:dyDescent="0.3">
      <c r="A157" s="14">
        <v>292</v>
      </c>
      <c r="B157" s="15" t="s">
        <v>106</v>
      </c>
      <c r="C157" s="16" t="s">
        <v>147</v>
      </c>
      <c r="D157" s="17">
        <v>29.64</v>
      </c>
      <c r="E157" s="17">
        <v>32.72</v>
      </c>
      <c r="F157" s="17">
        <v>28.81</v>
      </c>
      <c r="G157" s="17">
        <v>531.12</v>
      </c>
      <c r="H157" s="18">
        <v>0.21</v>
      </c>
      <c r="I157" s="17">
        <v>13.89</v>
      </c>
      <c r="J157" s="17">
        <v>0.09</v>
      </c>
      <c r="K157" s="17">
        <v>4.0599999999999996</v>
      </c>
      <c r="L157" s="17">
        <v>97.6</v>
      </c>
      <c r="M157" s="17">
        <v>235.2</v>
      </c>
      <c r="N157" s="17">
        <v>53.54</v>
      </c>
      <c r="O157" s="19">
        <v>5.23</v>
      </c>
    </row>
    <row r="158" spans="1:15" x14ac:dyDescent="0.3">
      <c r="A158" s="14">
        <v>376</v>
      </c>
      <c r="B158" s="15" t="s">
        <v>84</v>
      </c>
      <c r="C158" s="16">
        <v>200</v>
      </c>
      <c r="D158" s="17">
        <v>7.0000000000000007E-2</v>
      </c>
      <c r="E158" s="17">
        <v>0.02</v>
      </c>
      <c r="F158" s="17">
        <v>15</v>
      </c>
      <c r="G158" s="17">
        <v>60</v>
      </c>
      <c r="H158" s="18"/>
      <c r="I158" s="17"/>
      <c r="J158" s="17"/>
      <c r="K158" s="17">
        <v>11.1</v>
      </c>
      <c r="L158" s="17">
        <v>2.8</v>
      </c>
      <c r="M158" s="17">
        <v>1.4</v>
      </c>
      <c r="N158" s="17">
        <v>0.28000000000000003</v>
      </c>
      <c r="O158" s="19">
        <v>0.06</v>
      </c>
    </row>
    <row r="159" spans="1:15" x14ac:dyDescent="0.3">
      <c r="A159" s="14"/>
      <c r="B159" s="15" t="s">
        <v>25</v>
      </c>
      <c r="C159" s="16">
        <v>90</v>
      </c>
      <c r="D159" s="17">
        <v>5.95</v>
      </c>
      <c r="E159" s="17">
        <v>0.59</v>
      </c>
      <c r="F159" s="17">
        <v>42.03</v>
      </c>
      <c r="G159" s="17">
        <v>201.96</v>
      </c>
      <c r="H159" s="18">
        <v>0.1</v>
      </c>
      <c r="I159" s="17" t="s">
        <v>24</v>
      </c>
      <c r="J159" s="17" t="s">
        <v>24</v>
      </c>
      <c r="K159" s="17">
        <v>1.18</v>
      </c>
      <c r="L159" s="17">
        <v>13.8</v>
      </c>
      <c r="M159" s="17">
        <v>50.2</v>
      </c>
      <c r="N159" s="17">
        <v>19.8</v>
      </c>
      <c r="O159" s="19">
        <v>1.1399999999999999</v>
      </c>
    </row>
    <row r="160" spans="1:15" x14ac:dyDescent="0.3">
      <c r="A160" s="14"/>
      <c r="B160" s="15" t="s">
        <v>35</v>
      </c>
      <c r="C160" s="16">
        <v>70</v>
      </c>
      <c r="D160" s="17">
        <v>4.62</v>
      </c>
      <c r="E160" s="17">
        <v>0.84</v>
      </c>
      <c r="F160" s="17">
        <v>23.38</v>
      </c>
      <c r="G160" s="17">
        <v>123.75</v>
      </c>
      <c r="H160" s="18">
        <v>0.09</v>
      </c>
      <c r="I160" s="17"/>
      <c r="J160" s="17"/>
      <c r="K160" s="17">
        <v>1.32</v>
      </c>
      <c r="L160" s="17">
        <v>11.2</v>
      </c>
      <c r="M160" s="17">
        <v>54</v>
      </c>
      <c r="N160" s="17">
        <v>27</v>
      </c>
      <c r="O160" s="19">
        <v>1.44</v>
      </c>
    </row>
    <row r="161" spans="1:15" x14ac:dyDescent="0.3">
      <c r="A161" s="26"/>
      <c r="B161" s="27" t="s">
        <v>27</v>
      </c>
      <c r="C161" s="28">
        <v>980</v>
      </c>
      <c r="D161" s="23">
        <f>SUM(D155:D160)</f>
        <v>44.35</v>
      </c>
      <c r="E161" s="23">
        <f t="shared" ref="E161:O161" si="28">SUM(E155:E160)</f>
        <v>39.760000000000012</v>
      </c>
      <c r="F161" s="23">
        <f t="shared" si="28"/>
        <v>131.5</v>
      </c>
      <c r="G161" s="23">
        <f t="shared" si="28"/>
        <v>1075.1600000000001</v>
      </c>
      <c r="H161" s="23">
        <f t="shared" si="28"/>
        <v>0.53999999999999992</v>
      </c>
      <c r="I161" s="23">
        <f t="shared" si="28"/>
        <v>19.07</v>
      </c>
      <c r="J161" s="23">
        <f t="shared" si="28"/>
        <v>0.12</v>
      </c>
      <c r="K161" s="23">
        <f t="shared" si="28"/>
        <v>21.439999999999998</v>
      </c>
      <c r="L161" s="23">
        <f t="shared" si="28"/>
        <v>178.06</v>
      </c>
      <c r="M161" s="23">
        <f t="shared" si="28"/>
        <v>585</v>
      </c>
      <c r="N161" s="23">
        <f t="shared" si="28"/>
        <v>160.58000000000001</v>
      </c>
      <c r="O161" s="23">
        <f t="shared" si="28"/>
        <v>9.3899999999999988</v>
      </c>
    </row>
    <row r="162" spans="1:15" ht="15" thickBot="1" x14ac:dyDescent="0.35">
      <c r="A162" s="29"/>
      <c r="B162" s="30" t="s">
        <v>36</v>
      </c>
      <c r="C162" s="31"/>
      <c r="D162" s="32">
        <f>D161+D153</f>
        <v>70.8</v>
      </c>
      <c r="E162" s="32">
        <f t="shared" ref="E162:O162" si="29">E161+E153</f>
        <v>72.410000000000025</v>
      </c>
      <c r="F162" s="32">
        <f t="shared" si="29"/>
        <v>242.04</v>
      </c>
      <c r="G162" s="32">
        <f t="shared" si="29"/>
        <v>1914.33</v>
      </c>
      <c r="H162" s="32">
        <f t="shared" si="29"/>
        <v>0.87999999999999989</v>
      </c>
      <c r="I162" s="32">
        <f t="shared" si="29"/>
        <v>21.21</v>
      </c>
      <c r="J162" s="32">
        <f t="shared" si="29"/>
        <v>58.98</v>
      </c>
      <c r="K162" s="32">
        <f t="shared" si="29"/>
        <v>22.61</v>
      </c>
      <c r="L162" s="32">
        <f t="shared" si="29"/>
        <v>676.17000000000007</v>
      </c>
      <c r="M162" s="32">
        <f t="shared" si="29"/>
        <v>1087.24</v>
      </c>
      <c r="N162" s="32">
        <f t="shared" si="29"/>
        <v>263.52</v>
      </c>
      <c r="O162" s="32">
        <f t="shared" si="29"/>
        <v>12.559999999999999</v>
      </c>
    </row>
    <row r="163" spans="1:15" ht="15" thickBot="1" x14ac:dyDescent="0.35">
      <c r="A163" s="29"/>
      <c r="B163" s="30" t="s">
        <v>36</v>
      </c>
      <c r="C163" s="56"/>
      <c r="D163" s="32">
        <f t="shared" ref="D163:O163" si="30">D162+D152</f>
        <v>75.399999999999991</v>
      </c>
      <c r="E163" s="32">
        <f t="shared" si="30"/>
        <v>83.610000000000028</v>
      </c>
      <c r="F163" s="32">
        <f t="shared" si="30"/>
        <v>267.03999999999996</v>
      </c>
      <c r="G163" s="32">
        <f t="shared" si="30"/>
        <v>2133.33</v>
      </c>
      <c r="H163" s="32">
        <f t="shared" si="30"/>
        <v>0.87999999999999989</v>
      </c>
      <c r="I163" s="32">
        <f t="shared" si="30"/>
        <v>21.21</v>
      </c>
      <c r="J163" s="32">
        <f t="shared" si="30"/>
        <v>58.98</v>
      </c>
      <c r="K163" s="32">
        <f t="shared" si="30"/>
        <v>22.61</v>
      </c>
      <c r="L163" s="32">
        <f t="shared" si="30"/>
        <v>676.17000000000007</v>
      </c>
      <c r="M163" s="32">
        <f t="shared" si="30"/>
        <v>1087.24</v>
      </c>
      <c r="N163" s="32">
        <f t="shared" si="30"/>
        <v>263.52</v>
      </c>
      <c r="O163" s="32">
        <f t="shared" si="30"/>
        <v>12.559999999999999</v>
      </c>
    </row>
    <row r="164" spans="1:15" x14ac:dyDescent="0.3">
      <c r="A164" s="8"/>
      <c r="B164" s="9" t="s">
        <v>107</v>
      </c>
      <c r="C164" s="10"/>
      <c r="D164" s="11"/>
      <c r="E164" s="11"/>
      <c r="F164" s="11"/>
      <c r="G164" s="11"/>
      <c r="H164" s="12"/>
      <c r="I164" s="11"/>
      <c r="J164" s="11"/>
      <c r="K164" s="11"/>
      <c r="L164" s="11"/>
      <c r="M164" s="11"/>
      <c r="N164" s="11"/>
      <c r="O164" s="13"/>
    </row>
    <row r="165" spans="1:15" ht="55.2" x14ac:dyDescent="0.3">
      <c r="A165" s="14">
        <v>173</v>
      </c>
      <c r="B165" s="15" t="s">
        <v>108</v>
      </c>
      <c r="C165" s="16" t="s">
        <v>55</v>
      </c>
      <c r="D165" s="17">
        <v>8.1199999999999992</v>
      </c>
      <c r="E165" s="17">
        <v>8.65</v>
      </c>
      <c r="F165" s="17">
        <v>32.42</v>
      </c>
      <c r="G165" s="17">
        <v>240.85</v>
      </c>
      <c r="H165" s="18">
        <v>0.06</v>
      </c>
      <c r="I165" s="17">
        <v>1.17</v>
      </c>
      <c r="J165" s="17">
        <v>18</v>
      </c>
      <c r="K165" s="17">
        <v>0.17</v>
      </c>
      <c r="L165" s="17">
        <v>130.29</v>
      </c>
      <c r="M165" s="17">
        <v>138.13999999999999</v>
      </c>
      <c r="N165" s="17">
        <v>31.12</v>
      </c>
      <c r="O165" s="19">
        <v>0.5</v>
      </c>
    </row>
    <row r="166" spans="1:15" x14ac:dyDescent="0.3">
      <c r="A166" s="14">
        <v>378</v>
      </c>
      <c r="B166" s="15" t="s">
        <v>56</v>
      </c>
      <c r="C166" s="45">
        <v>200</v>
      </c>
      <c r="D166" s="17">
        <v>1.52</v>
      </c>
      <c r="E166" s="17">
        <v>1.35</v>
      </c>
      <c r="F166" s="17">
        <v>15.9</v>
      </c>
      <c r="G166" s="17">
        <v>81</v>
      </c>
      <c r="H166" s="18">
        <v>0.04</v>
      </c>
      <c r="I166" s="17">
        <v>1.33</v>
      </c>
      <c r="J166" s="17">
        <v>0.01</v>
      </c>
      <c r="K166" s="17">
        <v>0.04</v>
      </c>
      <c r="L166" s="17">
        <v>126.6</v>
      </c>
      <c r="M166" s="17">
        <v>92.8</v>
      </c>
      <c r="N166" s="17">
        <v>15.4</v>
      </c>
      <c r="O166" s="19">
        <v>0.41</v>
      </c>
    </row>
    <row r="167" spans="1:15" x14ac:dyDescent="0.3">
      <c r="A167" s="14"/>
      <c r="B167" s="15" t="s">
        <v>109</v>
      </c>
      <c r="C167" s="16">
        <v>80</v>
      </c>
      <c r="D167" s="17">
        <v>4.4000000000000004</v>
      </c>
      <c r="E167" s="17">
        <v>2.2999999999999998</v>
      </c>
      <c r="F167" s="17">
        <v>45.3</v>
      </c>
      <c r="G167" s="17">
        <v>220</v>
      </c>
      <c r="H167" s="18">
        <v>0.06</v>
      </c>
      <c r="I167" s="17">
        <v>0.24</v>
      </c>
      <c r="J167" s="17">
        <v>0.06</v>
      </c>
      <c r="K167" s="17">
        <v>0.7</v>
      </c>
      <c r="L167" s="17">
        <v>158.1</v>
      </c>
      <c r="M167" s="17">
        <v>107.7</v>
      </c>
      <c r="N167" s="17">
        <v>17.43</v>
      </c>
      <c r="O167" s="19">
        <v>0.74</v>
      </c>
    </row>
    <row r="168" spans="1:15" x14ac:dyDescent="0.3">
      <c r="A168" s="26"/>
      <c r="B168" s="27" t="s">
        <v>27</v>
      </c>
      <c r="C168" s="55">
        <v>550</v>
      </c>
      <c r="D168" s="23">
        <f t="shared" ref="D168:O168" si="31">SUM(D165:D167)</f>
        <v>14.04</v>
      </c>
      <c r="E168" s="23">
        <f t="shared" si="31"/>
        <v>12.3</v>
      </c>
      <c r="F168" s="23">
        <f t="shared" si="31"/>
        <v>93.62</v>
      </c>
      <c r="G168" s="23">
        <f t="shared" si="31"/>
        <v>541.85</v>
      </c>
      <c r="H168" s="23">
        <f t="shared" si="31"/>
        <v>0.16</v>
      </c>
      <c r="I168" s="23">
        <f t="shared" si="31"/>
        <v>2.74</v>
      </c>
      <c r="J168" s="23">
        <f t="shared" si="31"/>
        <v>18.07</v>
      </c>
      <c r="K168" s="23">
        <f t="shared" si="31"/>
        <v>0.90999999999999992</v>
      </c>
      <c r="L168" s="23">
        <f t="shared" si="31"/>
        <v>414.99</v>
      </c>
      <c r="M168" s="23">
        <f t="shared" si="31"/>
        <v>338.64</v>
      </c>
      <c r="N168" s="23">
        <f t="shared" si="31"/>
        <v>63.95</v>
      </c>
      <c r="O168" s="23">
        <f t="shared" si="31"/>
        <v>1.65</v>
      </c>
    </row>
    <row r="169" spans="1:15" x14ac:dyDescent="0.3">
      <c r="A169" s="14"/>
      <c r="B169" s="24" t="s">
        <v>110</v>
      </c>
      <c r="C169" s="45"/>
      <c r="D169" s="17"/>
      <c r="E169" s="17"/>
      <c r="F169" s="17"/>
      <c r="G169" s="17"/>
      <c r="H169" s="18"/>
      <c r="I169" s="17"/>
      <c r="J169" s="17"/>
      <c r="K169" s="17"/>
      <c r="L169" s="17"/>
      <c r="M169" s="17"/>
      <c r="N169" s="17"/>
      <c r="O169" s="19"/>
    </row>
    <row r="170" spans="1:15" ht="27.6" x14ac:dyDescent="0.3">
      <c r="A170" s="14">
        <v>71</v>
      </c>
      <c r="B170" s="15" t="s">
        <v>94</v>
      </c>
      <c r="C170" s="45">
        <v>100</v>
      </c>
      <c r="D170" s="17">
        <v>0.35</v>
      </c>
      <c r="E170" s="17">
        <v>0.05</v>
      </c>
      <c r="F170" s="17">
        <v>0.95</v>
      </c>
      <c r="G170" s="17">
        <v>6</v>
      </c>
      <c r="H170" s="18">
        <v>0.02</v>
      </c>
      <c r="I170" s="17">
        <v>2.4500000000000002</v>
      </c>
      <c r="J170" s="17"/>
      <c r="K170" s="17">
        <v>0.01</v>
      </c>
      <c r="L170" s="17">
        <v>8.5</v>
      </c>
      <c r="M170" s="17">
        <v>15</v>
      </c>
      <c r="N170" s="17">
        <v>7</v>
      </c>
      <c r="O170" s="19">
        <v>0.25</v>
      </c>
    </row>
    <row r="171" spans="1:15" ht="27.6" x14ac:dyDescent="0.3">
      <c r="A171" s="14">
        <v>103</v>
      </c>
      <c r="B171" s="15" t="s">
        <v>80</v>
      </c>
      <c r="C171" s="45">
        <v>250</v>
      </c>
      <c r="D171" s="17">
        <v>2.1800000000000002</v>
      </c>
      <c r="E171" s="17">
        <v>1.38</v>
      </c>
      <c r="F171" s="17">
        <v>14.19</v>
      </c>
      <c r="G171" s="17">
        <v>79.27</v>
      </c>
      <c r="H171" s="18">
        <v>7.0000000000000007E-2</v>
      </c>
      <c r="I171" s="17">
        <v>4.8600000000000003</v>
      </c>
      <c r="J171" s="17"/>
      <c r="K171" s="17">
        <v>0.04</v>
      </c>
      <c r="L171" s="17">
        <v>23.6</v>
      </c>
      <c r="M171" s="17">
        <v>46.18</v>
      </c>
      <c r="N171" s="17">
        <v>19.04</v>
      </c>
      <c r="O171" s="19">
        <v>0.8</v>
      </c>
    </row>
    <row r="172" spans="1:15" ht="27.6" x14ac:dyDescent="0.3">
      <c r="A172" s="14">
        <v>256</v>
      </c>
      <c r="B172" s="15" t="s">
        <v>111</v>
      </c>
      <c r="C172" s="45" t="s">
        <v>112</v>
      </c>
      <c r="D172" s="17">
        <v>13.68</v>
      </c>
      <c r="E172" s="17">
        <v>8.6199999999999992</v>
      </c>
      <c r="F172" s="17">
        <v>10.86</v>
      </c>
      <c r="G172" s="17">
        <v>140</v>
      </c>
      <c r="H172" s="18">
        <v>0.11</v>
      </c>
      <c r="I172" s="17">
        <v>3.77</v>
      </c>
      <c r="J172" s="17">
        <v>42.5</v>
      </c>
      <c r="K172" s="17">
        <v>0.12</v>
      </c>
      <c r="L172" s="17">
        <v>54.5</v>
      </c>
      <c r="M172" s="17">
        <v>216</v>
      </c>
      <c r="N172" s="17">
        <v>40.5</v>
      </c>
      <c r="O172" s="19">
        <v>1.5</v>
      </c>
    </row>
    <row r="173" spans="1:15" x14ac:dyDescent="0.3">
      <c r="A173" s="14">
        <v>312</v>
      </c>
      <c r="B173" s="15" t="s">
        <v>33</v>
      </c>
      <c r="C173" s="45">
        <v>200</v>
      </c>
      <c r="D173" s="17">
        <v>3.08</v>
      </c>
      <c r="E173" s="17">
        <v>4.22</v>
      </c>
      <c r="F173" s="17">
        <v>20.64</v>
      </c>
      <c r="G173" s="17">
        <v>135.07</v>
      </c>
      <c r="H173" s="18">
        <v>0.14000000000000001</v>
      </c>
      <c r="I173" s="17">
        <v>18.16</v>
      </c>
      <c r="J173" s="17" t="s">
        <v>24</v>
      </c>
      <c r="K173" s="17">
        <v>0.13500000000000001</v>
      </c>
      <c r="L173" s="17">
        <v>36.97</v>
      </c>
      <c r="M173" s="17">
        <v>86.6</v>
      </c>
      <c r="N173" s="17">
        <v>27.75</v>
      </c>
      <c r="O173" s="19">
        <v>1.01</v>
      </c>
    </row>
    <row r="174" spans="1:15" x14ac:dyDescent="0.3">
      <c r="A174" s="14">
        <v>342</v>
      </c>
      <c r="B174" s="15" t="s">
        <v>34</v>
      </c>
      <c r="C174" s="45">
        <v>200</v>
      </c>
      <c r="D174" s="17">
        <v>0.16</v>
      </c>
      <c r="E174" s="17" t="s">
        <v>24</v>
      </c>
      <c r="F174" s="17">
        <v>29</v>
      </c>
      <c r="G174" s="17">
        <v>116</v>
      </c>
      <c r="H174" s="18">
        <v>0.01</v>
      </c>
      <c r="I174" s="17">
        <v>3.6</v>
      </c>
      <c r="J174" s="17" t="s">
        <v>24</v>
      </c>
      <c r="K174" s="17" t="s">
        <v>24</v>
      </c>
      <c r="L174" s="17">
        <v>6.2</v>
      </c>
      <c r="M174" s="17">
        <v>3.96</v>
      </c>
      <c r="N174" s="17">
        <v>3.24</v>
      </c>
      <c r="O174" s="19">
        <v>0.85</v>
      </c>
    </row>
    <row r="175" spans="1:15" x14ac:dyDescent="0.3">
      <c r="A175" s="14" t="s">
        <v>24</v>
      </c>
      <c r="B175" s="15" t="s">
        <v>42</v>
      </c>
      <c r="C175" s="45">
        <v>70</v>
      </c>
      <c r="D175" s="17">
        <v>4.63</v>
      </c>
      <c r="E175" s="17">
        <v>0.46</v>
      </c>
      <c r="F175" s="17">
        <v>32.69</v>
      </c>
      <c r="G175" s="25">
        <v>157.08000000000001</v>
      </c>
      <c r="H175" s="17">
        <v>9.6000000000000002E-2</v>
      </c>
      <c r="I175" s="17" t="s">
        <v>24</v>
      </c>
      <c r="J175" s="17" t="s">
        <v>24</v>
      </c>
      <c r="K175" s="17">
        <v>1.18</v>
      </c>
      <c r="L175" s="17">
        <v>13.8</v>
      </c>
      <c r="M175" s="17">
        <v>50.2</v>
      </c>
      <c r="N175" s="17">
        <v>19.8</v>
      </c>
      <c r="O175" s="19">
        <v>1.1399999999999999</v>
      </c>
    </row>
    <row r="176" spans="1:15" x14ac:dyDescent="0.3">
      <c r="A176" s="14" t="s">
        <v>24</v>
      </c>
      <c r="B176" s="15" t="s">
        <v>35</v>
      </c>
      <c r="C176" s="45">
        <v>50</v>
      </c>
      <c r="D176" s="17">
        <v>3.3</v>
      </c>
      <c r="E176" s="17">
        <v>0.6</v>
      </c>
      <c r="F176" s="17">
        <v>21.18</v>
      </c>
      <c r="G176" s="17">
        <v>90</v>
      </c>
      <c r="H176" s="18">
        <v>0.115</v>
      </c>
      <c r="I176" s="17" t="s">
        <v>24</v>
      </c>
      <c r="J176" s="17" t="s">
        <v>24</v>
      </c>
      <c r="K176" s="17">
        <v>1.65</v>
      </c>
      <c r="L176" s="17">
        <v>14</v>
      </c>
      <c r="M176" s="17">
        <v>67.5</v>
      </c>
      <c r="N176" s="17">
        <v>27</v>
      </c>
      <c r="O176" s="19">
        <v>1.8</v>
      </c>
    </row>
    <row r="177" spans="1:15" x14ac:dyDescent="0.3">
      <c r="A177" s="26"/>
      <c r="B177" s="27" t="s">
        <v>27</v>
      </c>
      <c r="C177" s="55">
        <v>876</v>
      </c>
      <c r="D177" s="23">
        <f t="shared" ref="D177:O177" si="32">SUM(D170:D176)</f>
        <v>27.38</v>
      </c>
      <c r="E177" s="23">
        <f t="shared" si="32"/>
        <v>15.33</v>
      </c>
      <c r="F177" s="23">
        <f t="shared" si="32"/>
        <v>129.51</v>
      </c>
      <c r="G177" s="23">
        <f t="shared" si="32"/>
        <v>723.42</v>
      </c>
      <c r="H177" s="23">
        <f t="shared" si="32"/>
        <v>0.56100000000000005</v>
      </c>
      <c r="I177" s="23">
        <f t="shared" si="32"/>
        <v>32.840000000000003</v>
      </c>
      <c r="J177" s="23">
        <f t="shared" si="32"/>
        <v>42.5</v>
      </c>
      <c r="K177" s="23">
        <f t="shared" si="32"/>
        <v>3.1349999999999998</v>
      </c>
      <c r="L177" s="23">
        <f t="shared" si="32"/>
        <v>157.57</v>
      </c>
      <c r="M177" s="23">
        <f t="shared" si="32"/>
        <v>485.43999999999994</v>
      </c>
      <c r="N177" s="23">
        <f t="shared" si="32"/>
        <v>144.32999999999998</v>
      </c>
      <c r="O177" s="23">
        <f t="shared" si="32"/>
        <v>7.3499999999999988</v>
      </c>
    </row>
    <row r="178" spans="1:15" ht="15" thickBot="1" x14ac:dyDescent="0.35">
      <c r="A178" s="29"/>
      <c r="B178" s="30" t="s">
        <v>36</v>
      </c>
      <c r="C178" s="56"/>
      <c r="D178" s="32">
        <f t="shared" ref="D178:O178" si="33">D177+D168</f>
        <v>41.42</v>
      </c>
      <c r="E178" s="32">
        <f t="shared" si="33"/>
        <v>27.630000000000003</v>
      </c>
      <c r="F178" s="32">
        <f t="shared" si="33"/>
        <v>223.13</v>
      </c>
      <c r="G178" s="32">
        <f t="shared" si="33"/>
        <v>1265.27</v>
      </c>
      <c r="H178" s="32">
        <f t="shared" si="33"/>
        <v>0.72100000000000009</v>
      </c>
      <c r="I178" s="32">
        <f t="shared" si="33"/>
        <v>35.580000000000005</v>
      </c>
      <c r="J178" s="32">
        <f t="shared" si="33"/>
        <v>60.57</v>
      </c>
      <c r="K178" s="32">
        <f t="shared" si="33"/>
        <v>4.0449999999999999</v>
      </c>
      <c r="L178" s="32">
        <f t="shared" si="33"/>
        <v>572.55999999999995</v>
      </c>
      <c r="M178" s="32">
        <f t="shared" si="33"/>
        <v>824.07999999999993</v>
      </c>
      <c r="N178" s="32">
        <f t="shared" si="33"/>
        <v>208.27999999999997</v>
      </c>
      <c r="O178" s="32">
        <f t="shared" si="33"/>
        <v>8.9999999999999982</v>
      </c>
    </row>
    <row r="179" spans="1:15" x14ac:dyDescent="0.3">
      <c r="A179" s="49"/>
      <c r="B179" s="50" t="s">
        <v>114</v>
      </c>
      <c r="C179" s="35"/>
      <c r="D179" s="36"/>
      <c r="E179" s="36"/>
      <c r="F179" s="36"/>
      <c r="G179" s="36"/>
      <c r="H179" s="37"/>
      <c r="I179" s="36"/>
      <c r="J179" s="36"/>
      <c r="K179" s="36"/>
      <c r="L179" s="36"/>
      <c r="M179" s="36"/>
      <c r="N179" s="36"/>
      <c r="O179" s="36"/>
    </row>
    <row r="180" spans="1:15" ht="27.6" x14ac:dyDescent="0.3">
      <c r="A180" s="14">
        <v>223</v>
      </c>
      <c r="B180" s="15" t="s">
        <v>115</v>
      </c>
      <c r="C180" s="16" t="s">
        <v>163</v>
      </c>
      <c r="D180" s="17">
        <v>37.18</v>
      </c>
      <c r="E180" s="17">
        <v>21.12</v>
      </c>
      <c r="F180" s="17">
        <v>29.06</v>
      </c>
      <c r="G180" s="25">
        <v>459.38</v>
      </c>
      <c r="H180" s="17">
        <v>0.14000000000000001</v>
      </c>
      <c r="I180" s="17">
        <v>0.62</v>
      </c>
      <c r="J180" s="17">
        <v>0.3</v>
      </c>
      <c r="K180" s="17">
        <v>1.61</v>
      </c>
      <c r="L180" s="17">
        <v>221</v>
      </c>
      <c r="M180" s="17">
        <v>322</v>
      </c>
      <c r="N180" s="17">
        <v>33.979999999999997</v>
      </c>
      <c r="O180" s="19">
        <v>0.65</v>
      </c>
    </row>
    <row r="181" spans="1:15" x14ac:dyDescent="0.3">
      <c r="A181" s="14">
        <v>379</v>
      </c>
      <c r="B181" s="15" t="s">
        <v>23</v>
      </c>
      <c r="C181" s="16">
        <v>200</v>
      </c>
      <c r="D181" s="17">
        <v>3.01</v>
      </c>
      <c r="E181" s="17">
        <v>2.88</v>
      </c>
      <c r="F181" s="17">
        <v>13.36</v>
      </c>
      <c r="G181" s="17">
        <v>89.56</v>
      </c>
      <c r="H181" s="18">
        <v>3.5999999999999997E-2</v>
      </c>
      <c r="I181" s="17">
        <v>1.17</v>
      </c>
      <c r="J181" s="17">
        <v>1.7999999999999999E-2</v>
      </c>
      <c r="K181" s="17">
        <v>8.1000000000000003E-2</v>
      </c>
      <c r="L181" s="17">
        <v>108.5</v>
      </c>
      <c r="M181" s="17">
        <v>81.31</v>
      </c>
      <c r="N181" s="17">
        <v>12.6</v>
      </c>
      <c r="O181" s="17">
        <v>0.11</v>
      </c>
    </row>
    <row r="182" spans="1:15" x14ac:dyDescent="0.3">
      <c r="A182" s="14">
        <v>338</v>
      </c>
      <c r="B182" s="15" t="s">
        <v>117</v>
      </c>
      <c r="C182" s="16">
        <v>150</v>
      </c>
      <c r="D182" s="17">
        <v>1.9</v>
      </c>
      <c r="E182" s="17">
        <v>0.42</v>
      </c>
      <c r="F182" s="17">
        <v>17.36</v>
      </c>
      <c r="G182" s="17">
        <v>81</v>
      </c>
      <c r="H182" s="18">
        <v>0.03</v>
      </c>
      <c r="I182" s="17">
        <v>10</v>
      </c>
      <c r="J182" s="17" t="s">
        <v>24</v>
      </c>
      <c r="K182" s="17" t="s">
        <v>24</v>
      </c>
      <c r="L182" s="17">
        <v>16</v>
      </c>
      <c r="M182" s="17">
        <v>11</v>
      </c>
      <c r="N182" s="17">
        <v>9</v>
      </c>
      <c r="O182" s="19">
        <v>2.2000000000000002</v>
      </c>
    </row>
    <row r="183" spans="1:15" x14ac:dyDescent="0.3">
      <c r="A183" s="26"/>
      <c r="B183" s="27" t="s">
        <v>27</v>
      </c>
      <c r="C183" s="28">
        <v>550</v>
      </c>
      <c r="D183" s="23">
        <f>SUM(D180:D182)</f>
        <v>42.089999999999996</v>
      </c>
      <c r="E183" s="23">
        <f t="shared" ref="E183:O183" si="34">SUM(E180:E182)</f>
        <v>24.42</v>
      </c>
      <c r="F183" s="23">
        <f t="shared" si="34"/>
        <v>59.78</v>
      </c>
      <c r="G183" s="23">
        <f t="shared" si="34"/>
        <v>629.94000000000005</v>
      </c>
      <c r="H183" s="23">
        <f t="shared" si="34"/>
        <v>0.20600000000000002</v>
      </c>
      <c r="I183" s="23">
        <f t="shared" si="34"/>
        <v>11.79</v>
      </c>
      <c r="J183" s="23">
        <f t="shared" si="34"/>
        <v>0.318</v>
      </c>
      <c r="K183" s="23">
        <f t="shared" si="34"/>
        <v>1.6910000000000001</v>
      </c>
      <c r="L183" s="23">
        <f t="shared" si="34"/>
        <v>345.5</v>
      </c>
      <c r="M183" s="23">
        <f t="shared" si="34"/>
        <v>414.31</v>
      </c>
      <c r="N183" s="23">
        <f t="shared" si="34"/>
        <v>55.58</v>
      </c>
      <c r="O183" s="23">
        <f t="shared" si="34"/>
        <v>2.96</v>
      </c>
    </row>
    <row r="184" spans="1:15" x14ac:dyDescent="0.3">
      <c r="A184" s="14"/>
      <c r="B184" s="24" t="s">
        <v>118</v>
      </c>
      <c r="C184" s="16"/>
      <c r="D184" s="17"/>
      <c r="E184" s="17"/>
      <c r="F184" s="17"/>
      <c r="G184" s="17"/>
      <c r="H184" s="18"/>
      <c r="I184" s="17"/>
      <c r="J184" s="17"/>
      <c r="K184" s="17"/>
      <c r="L184" s="17"/>
      <c r="M184" s="17"/>
      <c r="N184" s="17"/>
      <c r="O184" s="17"/>
    </row>
    <row r="185" spans="1:15" ht="27.6" x14ac:dyDescent="0.3">
      <c r="A185" s="14">
        <v>71</v>
      </c>
      <c r="B185" s="15" t="s">
        <v>94</v>
      </c>
      <c r="C185" s="16">
        <v>100</v>
      </c>
      <c r="D185" s="17">
        <v>0.35</v>
      </c>
      <c r="E185" s="17">
        <v>0.05</v>
      </c>
      <c r="F185" s="17">
        <v>0.95</v>
      </c>
      <c r="G185" s="17">
        <v>6</v>
      </c>
      <c r="H185" s="18">
        <v>0.02</v>
      </c>
      <c r="I185" s="17">
        <v>2.4500000000000002</v>
      </c>
      <c r="J185" s="17"/>
      <c r="K185" s="17">
        <v>0.01</v>
      </c>
      <c r="L185" s="17">
        <v>8.5</v>
      </c>
      <c r="M185" s="17">
        <v>15</v>
      </c>
      <c r="N185" s="17">
        <v>7</v>
      </c>
      <c r="O185" s="19">
        <v>0.25</v>
      </c>
    </row>
    <row r="186" spans="1:15" x14ac:dyDescent="0.3">
      <c r="A186" s="14">
        <v>99</v>
      </c>
      <c r="B186" s="15" t="s">
        <v>119</v>
      </c>
      <c r="C186" s="16">
        <v>250</v>
      </c>
      <c r="D186" s="17">
        <v>1.94</v>
      </c>
      <c r="E186" s="17">
        <v>6.55</v>
      </c>
      <c r="F186" s="17">
        <v>10.37</v>
      </c>
      <c r="G186" s="17">
        <v>109.1</v>
      </c>
      <c r="H186" s="18">
        <v>0.06</v>
      </c>
      <c r="I186" s="17">
        <v>8.3000000000000007</v>
      </c>
      <c r="J186" s="17"/>
      <c r="K186" s="17">
        <v>1.86</v>
      </c>
      <c r="L186" s="17">
        <v>27.9</v>
      </c>
      <c r="M186" s="17">
        <v>39.4</v>
      </c>
      <c r="N186" s="17">
        <v>16.600000000000001</v>
      </c>
      <c r="O186" s="17">
        <v>0.62</v>
      </c>
    </row>
    <row r="187" spans="1:15" ht="27.6" x14ac:dyDescent="0.3">
      <c r="A187" s="14" t="s">
        <v>120</v>
      </c>
      <c r="B187" s="15" t="s">
        <v>121</v>
      </c>
      <c r="C187" s="16" t="s">
        <v>145</v>
      </c>
      <c r="D187" s="17">
        <v>13.41</v>
      </c>
      <c r="E187" s="17">
        <v>16.03</v>
      </c>
      <c r="F187" s="17">
        <v>14.64</v>
      </c>
      <c r="G187" s="17">
        <v>259.2</v>
      </c>
      <c r="H187" s="18">
        <v>0.08</v>
      </c>
      <c r="I187" s="17">
        <v>0.91</v>
      </c>
      <c r="J187" s="17">
        <v>20</v>
      </c>
      <c r="K187" s="17">
        <v>0.14000000000000001</v>
      </c>
      <c r="L187" s="17">
        <v>46.62</v>
      </c>
      <c r="M187" s="17">
        <v>162.74</v>
      </c>
      <c r="N187" s="17">
        <v>49.33</v>
      </c>
      <c r="O187" s="19">
        <v>2.4</v>
      </c>
    </row>
    <row r="188" spans="1:15" x14ac:dyDescent="0.3">
      <c r="A188" s="14">
        <v>309</v>
      </c>
      <c r="B188" s="15" t="s">
        <v>69</v>
      </c>
      <c r="C188" s="16">
        <v>200</v>
      </c>
      <c r="D188" s="17">
        <v>7.08</v>
      </c>
      <c r="E188" s="17">
        <v>5.03</v>
      </c>
      <c r="F188" s="17">
        <v>43.21</v>
      </c>
      <c r="G188" s="17">
        <v>250.37</v>
      </c>
      <c r="H188" s="18">
        <v>0.08</v>
      </c>
      <c r="I188" s="17" t="s">
        <v>24</v>
      </c>
      <c r="J188" s="17">
        <v>0.02</v>
      </c>
      <c r="K188" s="17">
        <v>0.97</v>
      </c>
      <c r="L188" s="17">
        <v>9.8699999999999992</v>
      </c>
      <c r="M188" s="17">
        <v>41.36</v>
      </c>
      <c r="N188" s="17">
        <v>7.36</v>
      </c>
      <c r="O188" s="17">
        <v>0.75</v>
      </c>
    </row>
    <row r="189" spans="1:15" ht="27.6" x14ac:dyDescent="0.3">
      <c r="A189" s="14">
        <v>389</v>
      </c>
      <c r="B189" s="15" t="s">
        <v>49</v>
      </c>
      <c r="C189" s="16">
        <v>200</v>
      </c>
      <c r="D189" s="17">
        <v>1</v>
      </c>
      <c r="E189" s="17">
        <v>0.2</v>
      </c>
      <c r="F189" s="17">
        <v>20.2</v>
      </c>
      <c r="G189" s="17">
        <v>85.68</v>
      </c>
      <c r="H189" s="18">
        <v>0.02</v>
      </c>
      <c r="I189" s="17">
        <v>4</v>
      </c>
      <c r="J189" s="17" t="s">
        <v>24</v>
      </c>
      <c r="K189" s="17" t="s">
        <v>24</v>
      </c>
      <c r="L189" s="17">
        <v>14</v>
      </c>
      <c r="M189" s="17">
        <v>14</v>
      </c>
      <c r="N189" s="17">
        <v>8</v>
      </c>
      <c r="O189" s="17">
        <v>0.6</v>
      </c>
    </row>
    <row r="190" spans="1:15" x14ac:dyDescent="0.3">
      <c r="A190" s="14"/>
      <c r="B190" s="15" t="s">
        <v>25</v>
      </c>
      <c r="C190" s="16">
        <v>90</v>
      </c>
      <c r="D190" s="17">
        <v>5.95</v>
      </c>
      <c r="E190" s="17">
        <v>0.59</v>
      </c>
      <c r="F190" s="17">
        <v>42.03</v>
      </c>
      <c r="G190" s="17">
        <v>201.96</v>
      </c>
      <c r="H190" s="18">
        <v>0.1</v>
      </c>
      <c r="I190" s="17" t="s">
        <v>24</v>
      </c>
      <c r="J190" s="17" t="s">
        <v>24</v>
      </c>
      <c r="K190" s="17">
        <v>1.18</v>
      </c>
      <c r="L190" s="17">
        <v>13.8</v>
      </c>
      <c r="M190" s="17">
        <v>50.2</v>
      </c>
      <c r="N190" s="17">
        <v>19.8</v>
      </c>
      <c r="O190" s="17">
        <v>1.1399999999999999</v>
      </c>
    </row>
    <row r="191" spans="1:15" x14ac:dyDescent="0.3">
      <c r="A191" s="14"/>
      <c r="B191" s="15" t="s">
        <v>35</v>
      </c>
      <c r="C191" s="16">
        <v>70</v>
      </c>
      <c r="D191" s="17">
        <v>4.62</v>
      </c>
      <c r="E191" s="17">
        <v>0.84</v>
      </c>
      <c r="F191" s="17">
        <v>23.38</v>
      </c>
      <c r="G191" s="17">
        <v>123.75</v>
      </c>
      <c r="H191" s="18">
        <v>0.09</v>
      </c>
      <c r="I191" s="17"/>
      <c r="J191" s="17"/>
      <c r="K191" s="17">
        <v>1.32</v>
      </c>
      <c r="L191" s="17">
        <v>11.2</v>
      </c>
      <c r="M191" s="17">
        <v>54</v>
      </c>
      <c r="N191" s="17">
        <v>27</v>
      </c>
      <c r="O191" s="19">
        <v>1.44</v>
      </c>
    </row>
    <row r="192" spans="1:15" x14ac:dyDescent="0.3">
      <c r="A192" s="26"/>
      <c r="B192" s="27" t="s">
        <v>122</v>
      </c>
      <c r="C192" s="28">
        <v>960</v>
      </c>
      <c r="D192" s="23">
        <f t="shared" ref="D192:O192" si="35">SUM(D185:D191)</f>
        <v>34.35</v>
      </c>
      <c r="E192" s="23">
        <f t="shared" si="35"/>
        <v>29.290000000000003</v>
      </c>
      <c r="F192" s="23">
        <f t="shared" si="35"/>
        <v>154.78</v>
      </c>
      <c r="G192" s="23">
        <f t="shared" si="35"/>
        <v>1036.06</v>
      </c>
      <c r="H192" s="23">
        <f t="shared" si="35"/>
        <v>0.44999999999999996</v>
      </c>
      <c r="I192" s="23">
        <f t="shared" si="35"/>
        <v>15.66</v>
      </c>
      <c r="J192" s="23">
        <f t="shared" si="35"/>
        <v>20.02</v>
      </c>
      <c r="K192" s="23">
        <f t="shared" si="35"/>
        <v>5.48</v>
      </c>
      <c r="L192" s="23">
        <f t="shared" si="35"/>
        <v>131.88999999999999</v>
      </c>
      <c r="M192" s="23">
        <f t="shared" si="35"/>
        <v>376.7</v>
      </c>
      <c r="N192" s="23">
        <f t="shared" si="35"/>
        <v>135.09</v>
      </c>
      <c r="O192" s="23">
        <f t="shared" si="35"/>
        <v>7.1999999999999993</v>
      </c>
    </row>
    <row r="193" spans="1:15" ht="15" thickBot="1" x14ac:dyDescent="0.35">
      <c r="A193" s="57"/>
      <c r="B193" s="58" t="s">
        <v>36</v>
      </c>
      <c r="C193" s="59"/>
      <c r="D193" s="60">
        <f t="shared" ref="D193:O193" si="36">D192+D183</f>
        <v>76.44</v>
      </c>
      <c r="E193" s="60">
        <f t="shared" si="36"/>
        <v>53.710000000000008</v>
      </c>
      <c r="F193" s="60">
        <f t="shared" si="36"/>
        <v>214.56</v>
      </c>
      <c r="G193" s="60">
        <f t="shared" si="36"/>
        <v>1666</v>
      </c>
      <c r="H193" s="60">
        <f t="shared" si="36"/>
        <v>0.65599999999999992</v>
      </c>
      <c r="I193" s="60">
        <f t="shared" si="36"/>
        <v>27.45</v>
      </c>
      <c r="J193" s="60">
        <f t="shared" si="36"/>
        <v>20.338000000000001</v>
      </c>
      <c r="K193" s="60">
        <f t="shared" si="36"/>
        <v>7.1710000000000003</v>
      </c>
      <c r="L193" s="60">
        <f t="shared" si="36"/>
        <v>477.39</v>
      </c>
      <c r="M193" s="60">
        <f t="shared" si="36"/>
        <v>791.01</v>
      </c>
      <c r="N193" s="60">
        <f t="shared" si="36"/>
        <v>190.67000000000002</v>
      </c>
      <c r="O193" s="60">
        <f t="shared" si="36"/>
        <v>10.16</v>
      </c>
    </row>
    <row r="194" spans="1:15" x14ac:dyDescent="0.3">
      <c r="A194" s="8"/>
      <c r="B194" s="9" t="s">
        <v>164</v>
      </c>
      <c r="C194" s="10"/>
      <c r="D194" s="11"/>
      <c r="E194" s="11"/>
      <c r="F194" s="11"/>
      <c r="G194" s="11"/>
      <c r="H194" s="12"/>
      <c r="I194" s="11"/>
      <c r="J194" s="11"/>
      <c r="K194" s="11"/>
      <c r="L194" s="11"/>
      <c r="M194" s="11"/>
      <c r="N194" s="11"/>
      <c r="O194" s="13"/>
    </row>
    <row r="195" spans="1:15" ht="27.6" x14ac:dyDescent="0.3">
      <c r="A195" s="14">
        <v>71</v>
      </c>
      <c r="B195" s="15" t="s">
        <v>45</v>
      </c>
      <c r="C195" s="45">
        <v>80</v>
      </c>
      <c r="D195" s="17">
        <v>0.35</v>
      </c>
      <c r="E195" s="17">
        <v>0.05</v>
      </c>
      <c r="F195" s="17">
        <v>0.95</v>
      </c>
      <c r="G195" s="17">
        <v>6</v>
      </c>
      <c r="H195" s="18">
        <v>0.02</v>
      </c>
      <c r="I195" s="17">
        <v>2.4500000000000002</v>
      </c>
      <c r="J195" s="17"/>
      <c r="K195" s="17">
        <v>0.01</v>
      </c>
      <c r="L195" s="17">
        <v>8.5</v>
      </c>
      <c r="M195" s="17">
        <v>15</v>
      </c>
      <c r="N195" s="17">
        <v>7</v>
      </c>
      <c r="O195" s="19">
        <v>0.25</v>
      </c>
    </row>
    <row r="196" spans="1:15" ht="27.6" x14ac:dyDescent="0.3">
      <c r="A196" s="14">
        <v>210</v>
      </c>
      <c r="B196" s="15" t="s">
        <v>124</v>
      </c>
      <c r="C196" s="63" t="s">
        <v>40</v>
      </c>
      <c r="D196" s="43">
        <v>15.9</v>
      </c>
      <c r="E196" s="43">
        <v>27.1</v>
      </c>
      <c r="F196" s="43">
        <v>16.8</v>
      </c>
      <c r="G196" s="43">
        <v>380</v>
      </c>
      <c r="H196" s="42">
        <v>0.14000000000000001</v>
      </c>
      <c r="I196" s="43">
        <v>1.4</v>
      </c>
      <c r="J196" s="43">
        <v>244</v>
      </c>
      <c r="K196" s="43">
        <v>0.48</v>
      </c>
      <c r="L196" s="43">
        <v>126</v>
      </c>
      <c r="M196" s="43">
        <v>242.6</v>
      </c>
      <c r="N196" s="43">
        <v>30.2</v>
      </c>
      <c r="O196" s="44">
        <v>2.6</v>
      </c>
    </row>
    <row r="197" spans="1:15" x14ac:dyDescent="0.3">
      <c r="A197" s="14">
        <v>376</v>
      </c>
      <c r="B197" s="15" t="s">
        <v>84</v>
      </c>
      <c r="C197" s="45">
        <v>200</v>
      </c>
      <c r="D197" s="17">
        <v>7.0000000000000007E-2</v>
      </c>
      <c r="E197" s="17">
        <v>0.02</v>
      </c>
      <c r="F197" s="17">
        <v>15</v>
      </c>
      <c r="G197" s="17">
        <v>60</v>
      </c>
      <c r="H197" s="18"/>
      <c r="I197" s="17"/>
      <c r="J197" s="17"/>
      <c r="K197" s="17">
        <v>11.1</v>
      </c>
      <c r="L197" s="17">
        <v>2.8</v>
      </c>
      <c r="M197" s="17">
        <v>1.4</v>
      </c>
      <c r="N197" s="17">
        <v>0.28000000000000003</v>
      </c>
      <c r="O197" s="17">
        <v>0.06</v>
      </c>
    </row>
    <row r="198" spans="1:15" x14ac:dyDescent="0.3">
      <c r="A198" s="14" t="s">
        <v>24</v>
      </c>
      <c r="B198" s="15" t="s">
        <v>42</v>
      </c>
      <c r="C198" s="16">
        <v>40</v>
      </c>
      <c r="D198" s="17">
        <v>3.04</v>
      </c>
      <c r="E198" s="17">
        <v>0.36</v>
      </c>
      <c r="F198" s="17">
        <v>18.760000000000002</v>
      </c>
      <c r="G198" s="17">
        <v>92</v>
      </c>
      <c r="H198" s="18">
        <v>4.3999999999999997E-2</v>
      </c>
      <c r="I198" s="17" t="s">
        <v>24</v>
      </c>
      <c r="J198" s="17" t="s">
        <v>24</v>
      </c>
      <c r="K198" s="17">
        <v>0.67</v>
      </c>
      <c r="L198" s="17">
        <v>8</v>
      </c>
      <c r="M198" s="17">
        <v>26</v>
      </c>
      <c r="N198" s="17">
        <v>5.6</v>
      </c>
      <c r="O198" s="19">
        <v>0.44</v>
      </c>
    </row>
    <row r="199" spans="1:15" x14ac:dyDescent="0.3">
      <c r="A199" s="26"/>
      <c r="B199" s="27" t="s">
        <v>27</v>
      </c>
      <c r="C199" s="55">
        <v>550</v>
      </c>
      <c r="D199" s="23">
        <f>SUM(D195:D198)</f>
        <v>19.36</v>
      </c>
      <c r="E199" s="23">
        <f t="shared" ref="E199:O199" si="37">SUM(E195:E198)</f>
        <v>27.53</v>
      </c>
      <c r="F199" s="23">
        <f t="shared" si="37"/>
        <v>51.510000000000005</v>
      </c>
      <c r="G199" s="23">
        <f t="shared" si="37"/>
        <v>538</v>
      </c>
      <c r="H199" s="23">
        <f t="shared" si="37"/>
        <v>0.20400000000000001</v>
      </c>
      <c r="I199" s="23">
        <f t="shared" si="37"/>
        <v>3.85</v>
      </c>
      <c r="J199" s="23">
        <f t="shared" si="37"/>
        <v>244</v>
      </c>
      <c r="K199" s="23">
        <f t="shared" si="37"/>
        <v>12.26</v>
      </c>
      <c r="L199" s="23">
        <f t="shared" si="37"/>
        <v>145.30000000000001</v>
      </c>
      <c r="M199" s="23">
        <f t="shared" si="37"/>
        <v>285</v>
      </c>
      <c r="N199" s="23">
        <f t="shared" si="37"/>
        <v>43.080000000000005</v>
      </c>
      <c r="O199" s="23">
        <f t="shared" si="37"/>
        <v>3.35</v>
      </c>
    </row>
    <row r="200" spans="1:15" x14ac:dyDescent="0.3">
      <c r="A200" s="14"/>
      <c r="B200" s="24" t="s">
        <v>125</v>
      </c>
      <c r="C200" s="45"/>
      <c r="D200" s="64"/>
      <c r="E200" s="64"/>
      <c r="F200" s="64"/>
      <c r="G200" s="64"/>
      <c r="H200" s="18"/>
      <c r="I200" s="17"/>
      <c r="J200" s="17"/>
      <c r="K200" s="17"/>
      <c r="L200" s="17"/>
      <c r="M200" s="17"/>
      <c r="N200" s="17"/>
      <c r="O200" s="17"/>
    </row>
    <row r="201" spans="1:15" x14ac:dyDescent="0.3">
      <c r="A201" s="14">
        <v>101</v>
      </c>
      <c r="B201" s="15" t="s">
        <v>105</v>
      </c>
      <c r="C201" s="45">
        <v>250</v>
      </c>
      <c r="D201" s="17">
        <v>3.37</v>
      </c>
      <c r="E201" s="17">
        <v>5.49</v>
      </c>
      <c r="F201" s="17">
        <v>20.38</v>
      </c>
      <c r="G201" s="17">
        <v>146.33000000000001</v>
      </c>
      <c r="H201" s="17">
        <v>0.12</v>
      </c>
      <c r="I201" s="17">
        <v>2.73</v>
      </c>
      <c r="J201" s="17">
        <v>0.03</v>
      </c>
      <c r="K201" s="17">
        <v>3.77</v>
      </c>
      <c r="L201" s="17">
        <v>44.16</v>
      </c>
      <c r="M201" s="17">
        <v>229.2</v>
      </c>
      <c r="N201" s="17">
        <v>52.96</v>
      </c>
      <c r="O201" s="17">
        <v>1.27</v>
      </c>
    </row>
    <row r="202" spans="1:15" ht="27.6" x14ac:dyDescent="0.3">
      <c r="A202" s="14">
        <v>298</v>
      </c>
      <c r="B202" s="15" t="s">
        <v>126</v>
      </c>
      <c r="C202" s="65" t="s">
        <v>165</v>
      </c>
      <c r="D202" s="17">
        <v>17.86</v>
      </c>
      <c r="E202" s="17">
        <v>18.43</v>
      </c>
      <c r="F202" s="17">
        <v>15.7</v>
      </c>
      <c r="G202" s="17">
        <v>301.83999999999997</v>
      </c>
      <c r="H202" s="18">
        <v>0.08</v>
      </c>
      <c r="I202" s="17">
        <v>20.03</v>
      </c>
      <c r="J202" s="17">
        <v>16</v>
      </c>
      <c r="K202" s="17">
        <v>0.13</v>
      </c>
      <c r="L202" s="17">
        <v>57.3</v>
      </c>
      <c r="M202" s="17">
        <v>166.2</v>
      </c>
      <c r="N202" s="17">
        <v>43</v>
      </c>
      <c r="O202" s="17">
        <v>1.5</v>
      </c>
    </row>
    <row r="203" spans="1:15" x14ac:dyDescent="0.3">
      <c r="A203" s="14">
        <v>303</v>
      </c>
      <c r="B203" s="15" t="s">
        <v>74</v>
      </c>
      <c r="C203" s="45">
        <v>200</v>
      </c>
      <c r="D203" s="17">
        <v>6.61</v>
      </c>
      <c r="E203" s="17">
        <v>5.72</v>
      </c>
      <c r="F203" s="17">
        <v>36.01</v>
      </c>
      <c r="G203" s="17">
        <v>223.1</v>
      </c>
      <c r="H203" s="18">
        <v>0.11</v>
      </c>
      <c r="I203" s="17"/>
      <c r="J203" s="17"/>
      <c r="K203" s="17">
        <v>0.04</v>
      </c>
      <c r="L203" s="17">
        <v>20.86</v>
      </c>
      <c r="M203" s="17">
        <v>134.6</v>
      </c>
      <c r="N203" s="17">
        <v>28.8</v>
      </c>
      <c r="O203" s="17">
        <v>2.27</v>
      </c>
    </row>
    <row r="204" spans="1:15" x14ac:dyDescent="0.3">
      <c r="A204" s="14">
        <v>342</v>
      </c>
      <c r="B204" s="15" t="s">
        <v>34</v>
      </c>
      <c r="C204" s="45">
        <v>200</v>
      </c>
      <c r="D204" s="17">
        <v>0.16</v>
      </c>
      <c r="E204" s="17" t="s">
        <v>24</v>
      </c>
      <c r="F204" s="17">
        <v>29</v>
      </c>
      <c r="G204" s="17">
        <v>116</v>
      </c>
      <c r="H204" s="18">
        <v>0.01</v>
      </c>
      <c r="I204" s="17">
        <v>3.6</v>
      </c>
      <c r="J204" s="17" t="s">
        <v>24</v>
      </c>
      <c r="K204" s="17" t="s">
        <v>24</v>
      </c>
      <c r="L204" s="17">
        <v>6.2</v>
      </c>
      <c r="M204" s="17">
        <v>3.96</v>
      </c>
      <c r="N204" s="17">
        <v>3.24</v>
      </c>
      <c r="O204" s="19">
        <v>0.85</v>
      </c>
    </row>
    <row r="205" spans="1:15" x14ac:dyDescent="0.3">
      <c r="A205" s="14"/>
      <c r="B205" s="15" t="s">
        <v>25</v>
      </c>
      <c r="C205" s="45">
        <v>90</v>
      </c>
      <c r="D205" s="17">
        <v>5.95</v>
      </c>
      <c r="E205" s="17">
        <v>0.59</v>
      </c>
      <c r="F205" s="17">
        <v>42.03</v>
      </c>
      <c r="G205" s="17">
        <v>201.96</v>
      </c>
      <c r="H205" s="18">
        <v>0.1</v>
      </c>
      <c r="I205" s="17" t="s">
        <v>24</v>
      </c>
      <c r="J205" s="17" t="s">
        <v>24</v>
      </c>
      <c r="K205" s="17">
        <v>1.18</v>
      </c>
      <c r="L205" s="17">
        <v>13.8</v>
      </c>
      <c r="M205" s="17">
        <v>50.2</v>
      </c>
      <c r="N205" s="17">
        <v>19.8</v>
      </c>
      <c r="O205" s="17">
        <v>1.1399999999999999</v>
      </c>
    </row>
    <row r="206" spans="1:15" x14ac:dyDescent="0.3">
      <c r="A206" s="14"/>
      <c r="B206" s="15" t="s">
        <v>35</v>
      </c>
      <c r="C206" s="45">
        <v>40</v>
      </c>
      <c r="D206" s="17">
        <v>4.62</v>
      </c>
      <c r="E206" s="17">
        <v>0.84</v>
      </c>
      <c r="F206" s="17">
        <v>23.38</v>
      </c>
      <c r="G206" s="17">
        <v>123.75</v>
      </c>
      <c r="H206" s="18">
        <v>0.09</v>
      </c>
      <c r="I206" s="17"/>
      <c r="J206" s="17"/>
      <c r="K206" s="17">
        <v>1.32</v>
      </c>
      <c r="L206" s="17">
        <v>11.2</v>
      </c>
      <c r="M206" s="17">
        <v>54</v>
      </c>
      <c r="N206" s="17">
        <v>27</v>
      </c>
      <c r="O206" s="17">
        <v>1.44</v>
      </c>
    </row>
    <row r="207" spans="1:15" ht="41.4" x14ac:dyDescent="0.3">
      <c r="A207" s="14" t="s">
        <v>24</v>
      </c>
      <c r="B207" s="15" t="s">
        <v>128</v>
      </c>
      <c r="C207" s="16">
        <v>15</v>
      </c>
      <c r="D207" s="17">
        <v>0.8</v>
      </c>
      <c r="E207" s="17">
        <v>0.9</v>
      </c>
      <c r="F207" s="17">
        <v>79.8</v>
      </c>
      <c r="G207" s="17">
        <v>326</v>
      </c>
      <c r="H207" s="18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9">
        <v>0</v>
      </c>
    </row>
    <row r="208" spans="1:15" ht="15" thickBot="1" x14ac:dyDescent="0.35">
      <c r="A208" s="57"/>
      <c r="B208" s="58" t="s">
        <v>27</v>
      </c>
      <c r="C208" s="66">
        <v>980</v>
      </c>
      <c r="D208" s="60">
        <f>SUM(D201:D207)</f>
        <v>39.369999999999997</v>
      </c>
      <c r="E208" s="60">
        <f t="shared" ref="E208:O208" si="38">SUM(E201:E207)</f>
        <v>31.97</v>
      </c>
      <c r="F208" s="60">
        <f t="shared" si="38"/>
        <v>246.3</v>
      </c>
      <c r="G208" s="60">
        <f t="shared" si="38"/>
        <v>1438.98</v>
      </c>
      <c r="H208" s="60">
        <f t="shared" si="38"/>
        <v>0.51</v>
      </c>
      <c r="I208" s="60">
        <f t="shared" si="38"/>
        <v>26.360000000000003</v>
      </c>
      <c r="J208" s="60">
        <f t="shared" si="38"/>
        <v>16.03</v>
      </c>
      <c r="K208" s="60">
        <f t="shared" si="38"/>
        <v>6.44</v>
      </c>
      <c r="L208" s="60">
        <f t="shared" si="38"/>
        <v>153.51999999999998</v>
      </c>
      <c r="M208" s="60">
        <f t="shared" si="38"/>
        <v>638.16000000000008</v>
      </c>
      <c r="N208" s="60">
        <f t="shared" si="38"/>
        <v>174.8</v>
      </c>
      <c r="O208" s="60">
        <f t="shared" si="38"/>
        <v>8.4699999999999989</v>
      </c>
    </row>
    <row r="209" spans="1:15" ht="15" thickBot="1" x14ac:dyDescent="0.35">
      <c r="A209" s="67"/>
      <c r="B209" s="68" t="s">
        <v>36</v>
      </c>
      <c r="C209" s="96"/>
      <c r="D209" s="70">
        <f>D208+D199</f>
        <v>58.73</v>
      </c>
      <c r="E209" s="70">
        <f t="shared" ref="E209:O209" si="39">E208+E199</f>
        <v>59.5</v>
      </c>
      <c r="F209" s="70">
        <f t="shared" si="39"/>
        <v>297.81</v>
      </c>
      <c r="G209" s="70">
        <f t="shared" si="39"/>
        <v>1976.98</v>
      </c>
      <c r="H209" s="70">
        <f t="shared" si="39"/>
        <v>0.71399999999999997</v>
      </c>
      <c r="I209" s="70">
        <f t="shared" si="39"/>
        <v>30.210000000000004</v>
      </c>
      <c r="J209" s="70">
        <f t="shared" si="39"/>
        <v>260.02999999999997</v>
      </c>
      <c r="K209" s="70">
        <f t="shared" si="39"/>
        <v>18.7</v>
      </c>
      <c r="L209" s="70">
        <f t="shared" si="39"/>
        <v>298.82</v>
      </c>
      <c r="M209" s="70">
        <f t="shared" si="39"/>
        <v>923.16000000000008</v>
      </c>
      <c r="N209" s="70">
        <f t="shared" si="39"/>
        <v>217.88000000000002</v>
      </c>
      <c r="O209" s="70">
        <f t="shared" si="39"/>
        <v>11.819999999999999</v>
      </c>
    </row>
    <row r="210" spans="1:15" x14ac:dyDescent="0.3">
      <c r="A210" s="8"/>
      <c r="B210" s="9" t="s">
        <v>129</v>
      </c>
      <c r="C210" s="53"/>
      <c r="D210" s="54"/>
      <c r="E210" s="54"/>
      <c r="F210" s="54"/>
      <c r="G210" s="54"/>
      <c r="H210" s="12"/>
      <c r="I210" s="11"/>
      <c r="J210" s="11"/>
      <c r="K210" s="11"/>
      <c r="L210" s="11"/>
      <c r="M210" s="11"/>
      <c r="N210" s="11"/>
      <c r="O210" s="13"/>
    </row>
    <row r="211" spans="1:15" ht="55.2" x14ac:dyDescent="0.3">
      <c r="A211" s="14">
        <v>181</v>
      </c>
      <c r="B211" s="15" t="s">
        <v>133</v>
      </c>
      <c r="C211" s="16" t="s">
        <v>55</v>
      </c>
      <c r="D211" s="17">
        <v>8.1199999999999992</v>
      </c>
      <c r="E211" s="17">
        <v>8.65</v>
      </c>
      <c r="F211" s="17">
        <v>32.42</v>
      </c>
      <c r="G211" s="17">
        <v>240.85</v>
      </c>
      <c r="H211" s="18">
        <v>0.06</v>
      </c>
      <c r="I211" s="17">
        <v>1.17</v>
      </c>
      <c r="J211" s="17">
        <v>18</v>
      </c>
      <c r="K211" s="17">
        <v>0.17</v>
      </c>
      <c r="L211" s="17">
        <v>130.29</v>
      </c>
      <c r="M211" s="17">
        <v>138.13999999999999</v>
      </c>
      <c r="N211" s="17">
        <v>31.12</v>
      </c>
      <c r="O211" s="19">
        <v>0.5</v>
      </c>
    </row>
    <row r="212" spans="1:15" x14ac:dyDescent="0.3">
      <c r="A212" s="14">
        <v>376</v>
      </c>
      <c r="B212" s="15" t="s">
        <v>84</v>
      </c>
      <c r="C212" s="16">
        <v>200</v>
      </c>
      <c r="D212" s="17">
        <v>7.0000000000000007E-2</v>
      </c>
      <c r="E212" s="17">
        <v>0.02</v>
      </c>
      <c r="F212" s="17">
        <v>15</v>
      </c>
      <c r="G212" s="17">
        <v>60</v>
      </c>
      <c r="H212" s="18"/>
      <c r="I212" s="17"/>
      <c r="J212" s="17"/>
      <c r="K212" s="17">
        <v>11.1</v>
      </c>
      <c r="L212" s="17">
        <v>2.8</v>
      </c>
      <c r="M212" s="17">
        <v>1.4</v>
      </c>
      <c r="N212" s="17">
        <v>0.28000000000000003</v>
      </c>
      <c r="O212" s="19">
        <v>0.06</v>
      </c>
    </row>
    <row r="213" spans="1:15" x14ac:dyDescent="0.3">
      <c r="A213" s="14" t="s">
        <v>24</v>
      </c>
      <c r="B213" s="15" t="s">
        <v>25</v>
      </c>
      <c r="C213" s="16">
        <v>40</v>
      </c>
      <c r="D213" s="17">
        <v>2.64</v>
      </c>
      <c r="E213" s="17">
        <v>0.26</v>
      </c>
      <c r="F213" s="17">
        <v>18.68</v>
      </c>
      <c r="G213" s="17">
        <v>89.76</v>
      </c>
      <c r="H213" s="18">
        <v>0.05</v>
      </c>
      <c r="I213" s="17" t="s">
        <v>24</v>
      </c>
      <c r="J213" s="17" t="s">
        <v>24</v>
      </c>
      <c r="K213" s="17">
        <v>0.59</v>
      </c>
      <c r="L213" s="17">
        <v>6.9</v>
      </c>
      <c r="M213" s="17">
        <v>25.2</v>
      </c>
      <c r="N213" s="17">
        <v>9.9</v>
      </c>
      <c r="O213" s="19">
        <v>0.56999999999999995</v>
      </c>
    </row>
    <row r="214" spans="1:15" x14ac:dyDescent="0.3">
      <c r="A214" s="14" t="s">
        <v>24</v>
      </c>
      <c r="B214" s="15" t="s">
        <v>71</v>
      </c>
      <c r="C214" s="16">
        <v>90</v>
      </c>
      <c r="D214" s="17">
        <v>4.5999999999999996</v>
      </c>
      <c r="E214" s="17">
        <v>11.2</v>
      </c>
      <c r="F214" s="17">
        <v>25</v>
      </c>
      <c r="G214" s="17">
        <v>219</v>
      </c>
      <c r="H214" s="18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9">
        <v>0</v>
      </c>
    </row>
    <row r="215" spans="1:15" x14ac:dyDescent="0.3">
      <c r="A215" s="26"/>
      <c r="B215" s="27" t="s">
        <v>27</v>
      </c>
      <c r="C215" s="28">
        <v>610</v>
      </c>
      <c r="D215" s="23">
        <f>SUM(D211:D214)</f>
        <v>15.43</v>
      </c>
      <c r="E215" s="23">
        <f t="shared" ref="E215:O215" si="40">SUM(E211:E214)</f>
        <v>20.13</v>
      </c>
      <c r="F215" s="23">
        <f t="shared" si="40"/>
        <v>91.1</v>
      </c>
      <c r="G215" s="23">
        <f t="shared" si="40"/>
        <v>609.61</v>
      </c>
      <c r="H215" s="23">
        <f t="shared" si="40"/>
        <v>0.11</v>
      </c>
      <c r="I215" s="23">
        <f t="shared" si="40"/>
        <v>1.17</v>
      </c>
      <c r="J215" s="23">
        <f t="shared" si="40"/>
        <v>18</v>
      </c>
      <c r="K215" s="23">
        <f t="shared" si="40"/>
        <v>11.86</v>
      </c>
      <c r="L215" s="23">
        <f t="shared" si="40"/>
        <v>139.99</v>
      </c>
      <c r="M215" s="23">
        <f t="shared" si="40"/>
        <v>164.73999999999998</v>
      </c>
      <c r="N215" s="23">
        <f t="shared" si="40"/>
        <v>41.300000000000004</v>
      </c>
      <c r="O215" s="23">
        <f t="shared" si="40"/>
        <v>1.1299999999999999</v>
      </c>
    </row>
    <row r="216" spans="1:15" x14ac:dyDescent="0.3">
      <c r="A216" s="14"/>
      <c r="B216" s="24" t="s">
        <v>166</v>
      </c>
      <c r="C216" s="45"/>
      <c r="D216" s="17"/>
      <c r="E216" s="17"/>
      <c r="F216" s="17"/>
      <c r="G216" s="17"/>
      <c r="H216" s="18"/>
      <c r="I216" s="17"/>
      <c r="J216" s="17"/>
      <c r="K216" s="17"/>
      <c r="L216" s="17"/>
      <c r="M216" s="17"/>
      <c r="N216" s="17"/>
      <c r="O216" s="19"/>
    </row>
    <row r="217" spans="1:15" ht="27.6" x14ac:dyDescent="0.3">
      <c r="A217" s="14">
        <v>71</v>
      </c>
      <c r="B217" s="15" t="s">
        <v>94</v>
      </c>
      <c r="C217" s="16">
        <v>100</v>
      </c>
      <c r="D217" s="17">
        <v>0.7</v>
      </c>
      <c r="E217" s="17">
        <v>0.1</v>
      </c>
      <c r="F217" s="17">
        <v>1.9</v>
      </c>
      <c r="G217" s="17">
        <v>12</v>
      </c>
      <c r="H217" s="18">
        <v>0.02</v>
      </c>
      <c r="I217" s="17">
        <v>2.4500000000000002</v>
      </c>
      <c r="J217" s="17"/>
      <c r="K217" s="17">
        <v>0.01</v>
      </c>
      <c r="L217" s="17">
        <v>8.5</v>
      </c>
      <c r="M217" s="17">
        <v>15</v>
      </c>
      <c r="N217" s="17">
        <v>7</v>
      </c>
      <c r="O217" s="19">
        <v>0.25</v>
      </c>
    </row>
    <row r="218" spans="1:15" x14ac:dyDescent="0.3">
      <c r="A218" s="14">
        <v>82</v>
      </c>
      <c r="B218" s="15" t="s">
        <v>46</v>
      </c>
      <c r="C218" s="16">
        <v>250</v>
      </c>
      <c r="D218" s="17">
        <v>3.47</v>
      </c>
      <c r="E218" s="17">
        <v>5.51</v>
      </c>
      <c r="F218" s="17">
        <v>13.67</v>
      </c>
      <c r="G218" s="17">
        <v>117.71</v>
      </c>
      <c r="H218" s="18">
        <v>0.04</v>
      </c>
      <c r="I218" s="17">
        <v>8.5399999999999991</v>
      </c>
      <c r="J218" s="17" t="s">
        <v>24</v>
      </c>
      <c r="K218" s="17">
        <v>1.64</v>
      </c>
      <c r="L218" s="17">
        <v>39.78</v>
      </c>
      <c r="M218" s="17">
        <v>43.68</v>
      </c>
      <c r="N218" s="17">
        <v>20.9</v>
      </c>
      <c r="O218" s="19">
        <v>0.98</v>
      </c>
    </row>
    <row r="219" spans="1:15" ht="27.6" x14ac:dyDescent="0.3">
      <c r="A219" s="14">
        <v>265</v>
      </c>
      <c r="B219" s="15" t="s">
        <v>131</v>
      </c>
      <c r="C219" s="16" t="s">
        <v>147</v>
      </c>
      <c r="D219" s="17">
        <v>22.2</v>
      </c>
      <c r="E219" s="17">
        <v>24.76</v>
      </c>
      <c r="F219" s="17">
        <v>51.83</v>
      </c>
      <c r="G219" s="17">
        <v>523.39</v>
      </c>
      <c r="H219" s="18">
        <v>0.1</v>
      </c>
      <c r="I219" s="17">
        <v>2.0499999999999998</v>
      </c>
      <c r="J219" s="17"/>
      <c r="K219" s="17">
        <v>0.18</v>
      </c>
      <c r="L219" s="17">
        <v>22.76</v>
      </c>
      <c r="M219" s="17">
        <v>320.22000000000003</v>
      </c>
      <c r="N219" s="17">
        <v>62.86</v>
      </c>
      <c r="O219" s="19">
        <v>4.24</v>
      </c>
    </row>
    <row r="220" spans="1:15" x14ac:dyDescent="0.3">
      <c r="A220" s="14">
        <v>342</v>
      </c>
      <c r="B220" s="15" t="s">
        <v>34</v>
      </c>
      <c r="C220" s="16">
        <v>200</v>
      </c>
      <c r="D220" s="17">
        <v>0.28000000000000003</v>
      </c>
      <c r="E220" s="17">
        <v>0.01</v>
      </c>
      <c r="F220" s="17">
        <v>18.48</v>
      </c>
      <c r="G220" s="17">
        <v>71.81</v>
      </c>
      <c r="H220" s="18">
        <v>0.01</v>
      </c>
      <c r="I220" s="17">
        <v>3.6</v>
      </c>
      <c r="J220" s="17" t="s">
        <v>24</v>
      </c>
      <c r="K220" s="17" t="s">
        <v>24</v>
      </c>
      <c r="L220" s="17">
        <v>6.2</v>
      </c>
      <c r="M220" s="17">
        <v>3.96</v>
      </c>
      <c r="N220" s="17">
        <v>3.24</v>
      </c>
      <c r="O220" s="19">
        <v>0.85</v>
      </c>
    </row>
    <row r="221" spans="1:15" x14ac:dyDescent="0.3">
      <c r="A221" s="14"/>
      <c r="B221" s="15" t="s">
        <v>25</v>
      </c>
      <c r="C221" s="16">
        <v>90</v>
      </c>
      <c r="D221" s="17">
        <v>5.95</v>
      </c>
      <c r="E221" s="17">
        <v>0.59</v>
      </c>
      <c r="F221" s="17">
        <v>42.03</v>
      </c>
      <c r="G221" s="17">
        <v>201.96</v>
      </c>
      <c r="H221" s="18">
        <v>0.1</v>
      </c>
      <c r="I221" s="17" t="s">
        <v>24</v>
      </c>
      <c r="J221" s="17" t="s">
        <v>24</v>
      </c>
      <c r="K221" s="17">
        <v>1.18</v>
      </c>
      <c r="L221" s="17">
        <v>13.8</v>
      </c>
      <c r="M221" s="17">
        <v>50.2</v>
      </c>
      <c r="N221" s="17">
        <v>19.8</v>
      </c>
      <c r="O221" s="19">
        <v>1.1399999999999999</v>
      </c>
    </row>
    <row r="222" spans="1:15" x14ac:dyDescent="0.3">
      <c r="A222" s="14"/>
      <c r="B222" s="15" t="s">
        <v>35</v>
      </c>
      <c r="C222" s="16">
        <v>70</v>
      </c>
      <c r="D222" s="17">
        <v>4.62</v>
      </c>
      <c r="E222" s="17">
        <v>0.84</v>
      </c>
      <c r="F222" s="17">
        <v>23.38</v>
      </c>
      <c r="G222" s="17">
        <v>123.75</v>
      </c>
      <c r="H222" s="18">
        <v>0.09</v>
      </c>
      <c r="I222" s="17"/>
      <c r="J222" s="17"/>
      <c r="K222" s="17">
        <v>1.32</v>
      </c>
      <c r="L222" s="17">
        <v>11.2</v>
      </c>
      <c r="M222" s="17">
        <v>54</v>
      </c>
      <c r="N222" s="17">
        <v>27</v>
      </c>
      <c r="O222" s="19">
        <v>1.44</v>
      </c>
    </row>
    <row r="223" spans="1:15" ht="15" thickBot="1" x14ac:dyDescent="0.35">
      <c r="A223" s="29"/>
      <c r="B223" s="30" t="s">
        <v>27</v>
      </c>
      <c r="C223" s="39">
        <v>940</v>
      </c>
      <c r="D223" s="32">
        <f>SUM(D217:D222)</f>
        <v>37.22</v>
      </c>
      <c r="E223" s="32">
        <f t="shared" ref="E223:O223" si="41">SUM(E217:E222)</f>
        <v>31.810000000000002</v>
      </c>
      <c r="F223" s="32">
        <f t="shared" si="41"/>
        <v>151.29000000000002</v>
      </c>
      <c r="G223" s="32">
        <f t="shared" si="41"/>
        <v>1050.6199999999999</v>
      </c>
      <c r="H223" s="32">
        <f t="shared" si="41"/>
        <v>0.36</v>
      </c>
      <c r="I223" s="32">
        <f t="shared" si="41"/>
        <v>16.64</v>
      </c>
      <c r="J223" s="32">
        <f t="shared" si="41"/>
        <v>0</v>
      </c>
      <c r="K223" s="32">
        <f t="shared" si="41"/>
        <v>4.33</v>
      </c>
      <c r="L223" s="32">
        <f t="shared" si="41"/>
        <v>102.24000000000001</v>
      </c>
      <c r="M223" s="32">
        <f t="shared" si="41"/>
        <v>487.06</v>
      </c>
      <c r="N223" s="32">
        <f t="shared" si="41"/>
        <v>140.79999999999998</v>
      </c>
      <c r="O223" s="32">
        <f t="shared" si="41"/>
        <v>8.9</v>
      </c>
    </row>
    <row r="224" spans="1:15" x14ac:dyDescent="0.3">
      <c r="A224" s="71"/>
      <c r="B224" s="72" t="s">
        <v>36</v>
      </c>
      <c r="C224" s="73"/>
      <c r="D224" s="74">
        <f>D223+D215</f>
        <v>52.65</v>
      </c>
      <c r="E224" s="74">
        <f t="shared" ref="E224:O224" si="42">E223+E215</f>
        <v>51.94</v>
      </c>
      <c r="F224" s="74">
        <f t="shared" si="42"/>
        <v>242.39000000000001</v>
      </c>
      <c r="G224" s="74">
        <f t="shared" si="42"/>
        <v>1660.23</v>
      </c>
      <c r="H224" s="74">
        <f t="shared" si="42"/>
        <v>0.47</v>
      </c>
      <c r="I224" s="74">
        <f t="shared" si="42"/>
        <v>17.810000000000002</v>
      </c>
      <c r="J224" s="74">
        <f t="shared" si="42"/>
        <v>18</v>
      </c>
      <c r="K224" s="74">
        <f t="shared" si="42"/>
        <v>16.189999999999998</v>
      </c>
      <c r="L224" s="74">
        <f t="shared" si="42"/>
        <v>242.23000000000002</v>
      </c>
      <c r="M224" s="74">
        <f t="shared" si="42"/>
        <v>651.79999999999995</v>
      </c>
      <c r="N224" s="74">
        <f t="shared" si="42"/>
        <v>182.1</v>
      </c>
      <c r="O224" s="74">
        <f t="shared" si="42"/>
        <v>10.030000000000001</v>
      </c>
    </row>
    <row r="225" spans="1:15" x14ac:dyDescent="0.3">
      <c r="A225" s="49"/>
      <c r="B225" s="50" t="s">
        <v>167</v>
      </c>
      <c r="C225" s="61"/>
      <c r="D225" s="62"/>
      <c r="E225" s="62"/>
      <c r="F225" s="62"/>
      <c r="G225" s="62"/>
      <c r="H225" s="37"/>
      <c r="I225" s="36"/>
      <c r="J225" s="36"/>
      <c r="K225" s="36"/>
      <c r="L225" s="36"/>
      <c r="M225" s="36"/>
      <c r="N225" s="36"/>
      <c r="O225" s="36"/>
    </row>
    <row r="226" spans="1:15" ht="55.2" x14ac:dyDescent="0.3">
      <c r="A226" s="14">
        <v>181</v>
      </c>
      <c r="B226" s="15" t="s">
        <v>133</v>
      </c>
      <c r="C226" s="16" t="s">
        <v>55</v>
      </c>
      <c r="D226" s="17">
        <v>8.1199999999999992</v>
      </c>
      <c r="E226" s="17">
        <v>8.65</v>
      </c>
      <c r="F226" s="17">
        <v>32.42</v>
      </c>
      <c r="G226" s="17">
        <v>240.85</v>
      </c>
      <c r="H226" s="18">
        <v>0.06</v>
      </c>
      <c r="I226" s="17">
        <v>1.17</v>
      </c>
      <c r="J226" s="17">
        <v>18</v>
      </c>
      <c r="K226" s="17">
        <v>0.17</v>
      </c>
      <c r="L226" s="17">
        <v>130.29</v>
      </c>
      <c r="M226" s="17">
        <v>138.13999999999999</v>
      </c>
      <c r="N226" s="17">
        <v>31.12</v>
      </c>
      <c r="O226" s="19">
        <v>0.5</v>
      </c>
    </row>
    <row r="227" spans="1:15" x14ac:dyDescent="0.3">
      <c r="A227" s="14">
        <v>376</v>
      </c>
      <c r="B227" s="15" t="s">
        <v>84</v>
      </c>
      <c r="C227" s="16">
        <v>200</v>
      </c>
      <c r="D227" s="17">
        <v>7.0000000000000007E-2</v>
      </c>
      <c r="E227" s="17">
        <v>0.02</v>
      </c>
      <c r="F227" s="17">
        <v>15</v>
      </c>
      <c r="G227" s="17">
        <v>60</v>
      </c>
      <c r="H227" s="18"/>
      <c r="I227" s="17"/>
      <c r="J227" s="17"/>
      <c r="K227" s="17">
        <v>11.1</v>
      </c>
      <c r="L227" s="17">
        <v>2.8</v>
      </c>
      <c r="M227" s="17">
        <v>1.4</v>
      </c>
      <c r="N227" s="17">
        <v>0.28000000000000003</v>
      </c>
      <c r="O227" s="19">
        <v>0.06</v>
      </c>
    </row>
    <row r="228" spans="1:15" x14ac:dyDescent="0.3">
      <c r="A228" s="14" t="s">
        <v>24</v>
      </c>
      <c r="B228" s="15" t="s">
        <v>25</v>
      </c>
      <c r="C228" s="16">
        <v>40</v>
      </c>
      <c r="D228" s="17">
        <v>2.64</v>
      </c>
      <c r="E228" s="17">
        <v>0.26</v>
      </c>
      <c r="F228" s="17">
        <v>18.68</v>
      </c>
      <c r="G228" s="17">
        <v>89.76</v>
      </c>
      <c r="H228" s="18">
        <v>0.05</v>
      </c>
      <c r="I228" s="17" t="s">
        <v>24</v>
      </c>
      <c r="J228" s="17" t="s">
        <v>24</v>
      </c>
      <c r="K228" s="17">
        <v>0.59</v>
      </c>
      <c r="L228" s="17">
        <v>6.9</v>
      </c>
      <c r="M228" s="17">
        <v>25.2</v>
      </c>
      <c r="N228" s="17">
        <v>9.9</v>
      </c>
      <c r="O228" s="19">
        <v>0.56999999999999995</v>
      </c>
    </row>
    <row r="229" spans="1:15" x14ac:dyDescent="0.3">
      <c r="A229" s="14">
        <v>338</v>
      </c>
      <c r="B229" s="15" t="s">
        <v>134</v>
      </c>
      <c r="C229" s="16">
        <v>150</v>
      </c>
      <c r="D229" s="17">
        <v>2.2599999999999998</v>
      </c>
      <c r="E229" s="17">
        <v>0.38</v>
      </c>
      <c r="F229" s="17">
        <v>31.5</v>
      </c>
      <c r="G229" s="17">
        <v>141</v>
      </c>
      <c r="H229" s="18">
        <v>0.03</v>
      </c>
      <c r="I229" s="17">
        <v>10</v>
      </c>
      <c r="J229" s="17" t="s">
        <v>24</v>
      </c>
      <c r="K229" s="17" t="s">
        <v>24</v>
      </c>
      <c r="L229" s="17">
        <v>16</v>
      </c>
      <c r="M229" s="17">
        <v>11</v>
      </c>
      <c r="N229" s="17">
        <v>9</v>
      </c>
      <c r="O229" s="19">
        <v>2.2000000000000002</v>
      </c>
    </row>
    <row r="230" spans="1:15" x14ac:dyDescent="0.3">
      <c r="A230" s="26"/>
      <c r="B230" s="27" t="s">
        <v>27</v>
      </c>
      <c r="C230" s="28">
        <v>610</v>
      </c>
      <c r="D230" s="23">
        <f>SUM(D226:D229)</f>
        <v>13.09</v>
      </c>
      <c r="E230" s="23">
        <f t="shared" ref="E230:O230" si="43">SUM(E226:E229)</f>
        <v>9.31</v>
      </c>
      <c r="F230" s="23">
        <f t="shared" si="43"/>
        <v>97.6</v>
      </c>
      <c r="G230" s="23">
        <f t="shared" si="43"/>
        <v>531.61</v>
      </c>
      <c r="H230" s="23">
        <f t="shared" si="43"/>
        <v>0.14000000000000001</v>
      </c>
      <c r="I230" s="23">
        <f t="shared" si="43"/>
        <v>11.17</v>
      </c>
      <c r="J230" s="23">
        <f t="shared" si="43"/>
        <v>18</v>
      </c>
      <c r="K230" s="23">
        <f t="shared" si="43"/>
        <v>11.86</v>
      </c>
      <c r="L230" s="23">
        <f t="shared" si="43"/>
        <v>155.99</v>
      </c>
      <c r="M230" s="23">
        <f t="shared" si="43"/>
        <v>175.73999999999998</v>
      </c>
      <c r="N230" s="23">
        <f t="shared" si="43"/>
        <v>50.300000000000004</v>
      </c>
      <c r="O230" s="23">
        <f t="shared" si="43"/>
        <v>3.33</v>
      </c>
    </row>
    <row r="231" spans="1:15" x14ac:dyDescent="0.3">
      <c r="A231" s="14"/>
      <c r="B231" s="24" t="s">
        <v>135</v>
      </c>
      <c r="C231" s="16"/>
      <c r="D231" s="17"/>
      <c r="E231" s="17"/>
      <c r="F231" s="17"/>
      <c r="G231" s="17"/>
      <c r="H231" s="18"/>
      <c r="I231" s="17"/>
      <c r="J231" s="17"/>
      <c r="K231" s="17"/>
      <c r="L231" s="17"/>
      <c r="M231" s="17"/>
      <c r="N231" s="17"/>
      <c r="O231" s="19"/>
    </row>
    <row r="232" spans="1:15" ht="27.6" x14ac:dyDescent="0.3">
      <c r="A232" s="14">
        <v>71</v>
      </c>
      <c r="B232" s="15" t="s">
        <v>29</v>
      </c>
      <c r="C232" s="16">
        <v>100</v>
      </c>
      <c r="D232" s="17">
        <v>0.35</v>
      </c>
      <c r="E232" s="17">
        <v>0.05</v>
      </c>
      <c r="F232" s="17">
        <v>0.95</v>
      </c>
      <c r="G232" s="17">
        <v>6</v>
      </c>
      <c r="H232" s="18">
        <v>0.02</v>
      </c>
      <c r="I232" s="17">
        <v>2.4500000000000002</v>
      </c>
      <c r="J232" s="17"/>
      <c r="K232" s="17">
        <v>0.01</v>
      </c>
      <c r="L232" s="17">
        <v>8.5</v>
      </c>
      <c r="M232" s="17">
        <v>15</v>
      </c>
      <c r="N232" s="17">
        <v>7</v>
      </c>
      <c r="O232" s="19">
        <v>0.25</v>
      </c>
    </row>
    <row r="233" spans="1:15" x14ac:dyDescent="0.3">
      <c r="A233" s="14">
        <v>82</v>
      </c>
      <c r="B233" s="15" t="s">
        <v>46</v>
      </c>
      <c r="C233" s="16">
        <v>250</v>
      </c>
      <c r="D233" s="17">
        <v>1.44</v>
      </c>
      <c r="E233" s="17">
        <v>3.94</v>
      </c>
      <c r="F233" s="17">
        <v>8.75</v>
      </c>
      <c r="G233" s="17">
        <v>83</v>
      </c>
      <c r="H233" s="18">
        <v>0.04</v>
      </c>
      <c r="I233" s="17">
        <v>8.5399999999999991</v>
      </c>
      <c r="J233" s="17" t="s">
        <v>24</v>
      </c>
      <c r="K233" s="17">
        <v>1.64</v>
      </c>
      <c r="L233" s="17">
        <v>39.78</v>
      </c>
      <c r="M233" s="17">
        <v>43.68</v>
      </c>
      <c r="N233" s="17">
        <v>20.9</v>
      </c>
      <c r="O233" s="19">
        <v>0.98</v>
      </c>
    </row>
    <row r="234" spans="1:15" ht="27.6" x14ac:dyDescent="0.3">
      <c r="A234" s="14">
        <v>294</v>
      </c>
      <c r="B234" s="15" t="s">
        <v>168</v>
      </c>
      <c r="C234" s="16" t="s">
        <v>153</v>
      </c>
      <c r="D234" s="17">
        <v>19.72</v>
      </c>
      <c r="E234" s="17">
        <v>16.079999999999998</v>
      </c>
      <c r="F234" s="17">
        <v>16.3</v>
      </c>
      <c r="G234" s="17">
        <v>290.20999999999998</v>
      </c>
      <c r="H234" s="18">
        <v>0.08</v>
      </c>
      <c r="I234" s="17">
        <v>0.83</v>
      </c>
      <c r="J234" s="17">
        <v>73.12</v>
      </c>
      <c r="K234" s="17">
        <v>0.12</v>
      </c>
      <c r="L234" s="17">
        <v>44.43</v>
      </c>
      <c r="M234" s="17">
        <v>78.03</v>
      </c>
      <c r="N234" s="17">
        <v>17.12</v>
      </c>
      <c r="O234" s="19">
        <v>1.36</v>
      </c>
    </row>
    <row r="235" spans="1:15" x14ac:dyDescent="0.3">
      <c r="A235" s="14">
        <v>143</v>
      </c>
      <c r="B235" s="15" t="s">
        <v>137</v>
      </c>
      <c r="C235" s="45">
        <v>200</v>
      </c>
      <c r="D235" s="17">
        <v>2.96</v>
      </c>
      <c r="E235" s="17">
        <v>4.68</v>
      </c>
      <c r="F235" s="17">
        <v>17.09</v>
      </c>
      <c r="G235" s="17">
        <v>123.27</v>
      </c>
      <c r="H235" s="18">
        <v>0.11</v>
      </c>
      <c r="I235" s="17">
        <v>16.649999999999999</v>
      </c>
      <c r="J235" s="17">
        <v>45</v>
      </c>
      <c r="K235" s="17">
        <v>7.0000000000000007E-2</v>
      </c>
      <c r="L235" s="17">
        <v>41.32</v>
      </c>
      <c r="M235" s="17">
        <v>91.33</v>
      </c>
      <c r="N235" s="17">
        <v>33.33</v>
      </c>
      <c r="O235" s="19">
        <v>1.05</v>
      </c>
    </row>
    <row r="236" spans="1:15" x14ac:dyDescent="0.3">
      <c r="A236" s="14">
        <v>342</v>
      </c>
      <c r="B236" s="15" t="s">
        <v>34</v>
      </c>
      <c r="C236" s="45">
        <v>200</v>
      </c>
      <c r="D236" s="17">
        <v>0.16</v>
      </c>
      <c r="E236" s="17" t="s">
        <v>24</v>
      </c>
      <c r="F236" s="17">
        <v>29</v>
      </c>
      <c r="G236" s="17">
        <v>116</v>
      </c>
      <c r="H236" s="18">
        <v>0.01</v>
      </c>
      <c r="I236" s="17">
        <v>3.6</v>
      </c>
      <c r="J236" s="17" t="s">
        <v>24</v>
      </c>
      <c r="K236" s="17" t="s">
        <v>24</v>
      </c>
      <c r="L236" s="17">
        <v>6.2</v>
      </c>
      <c r="M236" s="17">
        <v>3.96</v>
      </c>
      <c r="N236" s="17">
        <v>3.24</v>
      </c>
      <c r="O236" s="19">
        <v>0.85</v>
      </c>
    </row>
    <row r="237" spans="1:15" x14ac:dyDescent="0.3">
      <c r="A237" s="14"/>
      <c r="B237" s="15" t="s">
        <v>25</v>
      </c>
      <c r="C237" s="45">
        <v>90</v>
      </c>
      <c r="D237" s="17">
        <v>6.61</v>
      </c>
      <c r="E237" s="17">
        <v>0.66</v>
      </c>
      <c r="F237" s="17">
        <v>46.7</v>
      </c>
      <c r="G237" s="17">
        <v>224.4</v>
      </c>
      <c r="H237" s="18">
        <v>0.1</v>
      </c>
      <c r="I237" s="17" t="s">
        <v>24</v>
      </c>
      <c r="J237" s="17" t="s">
        <v>24</v>
      </c>
      <c r="K237" s="17">
        <v>1.18</v>
      </c>
      <c r="L237" s="17">
        <v>13.8</v>
      </c>
      <c r="M237" s="17">
        <v>50.2</v>
      </c>
      <c r="N237" s="17">
        <v>19.8</v>
      </c>
      <c r="O237" s="19">
        <v>1.1399999999999999</v>
      </c>
    </row>
    <row r="238" spans="1:15" x14ac:dyDescent="0.3">
      <c r="A238" s="14"/>
      <c r="B238" s="15" t="s">
        <v>35</v>
      </c>
      <c r="C238" s="45">
        <v>70</v>
      </c>
      <c r="D238" s="17">
        <v>4.62</v>
      </c>
      <c r="E238" s="17">
        <v>0.84</v>
      </c>
      <c r="F238" s="17">
        <v>23.38</v>
      </c>
      <c r="G238" s="17">
        <v>123.75</v>
      </c>
      <c r="H238" s="18">
        <v>0.09</v>
      </c>
      <c r="I238" s="17"/>
      <c r="J238" s="17"/>
      <c r="K238" s="17">
        <v>1.32</v>
      </c>
      <c r="L238" s="17">
        <v>11.2</v>
      </c>
      <c r="M238" s="17">
        <v>54</v>
      </c>
      <c r="N238" s="17">
        <v>27</v>
      </c>
      <c r="O238" s="19">
        <v>1.44</v>
      </c>
    </row>
    <row r="239" spans="1:15" x14ac:dyDescent="0.3">
      <c r="A239" s="97"/>
      <c r="B239" s="98" t="s">
        <v>27</v>
      </c>
      <c r="C239" s="99">
        <v>980</v>
      </c>
      <c r="D239" s="100">
        <f>SUM(D232:D238)</f>
        <v>35.86</v>
      </c>
      <c r="E239" s="100">
        <f t="shared" ref="E239:O239" si="44">SUM(E232:E238)</f>
        <v>26.249999999999996</v>
      </c>
      <c r="F239" s="100">
        <f t="shared" si="44"/>
        <v>142.17000000000002</v>
      </c>
      <c r="G239" s="100">
        <f t="shared" si="44"/>
        <v>966.63</v>
      </c>
      <c r="H239" s="100">
        <f t="shared" si="44"/>
        <v>0.44999999999999996</v>
      </c>
      <c r="I239" s="100">
        <f t="shared" si="44"/>
        <v>32.07</v>
      </c>
      <c r="J239" s="100">
        <f t="shared" si="44"/>
        <v>118.12</v>
      </c>
      <c r="K239" s="100">
        <f t="shared" si="44"/>
        <v>4.34</v>
      </c>
      <c r="L239" s="100">
        <f t="shared" si="44"/>
        <v>165.23</v>
      </c>
      <c r="M239" s="100">
        <f t="shared" si="44"/>
        <v>336.20000000000005</v>
      </c>
      <c r="N239" s="100">
        <f t="shared" si="44"/>
        <v>128.38999999999999</v>
      </c>
      <c r="O239" s="100">
        <f t="shared" si="44"/>
        <v>7.0699999999999985</v>
      </c>
    </row>
    <row r="240" spans="1:15" ht="15" thickBot="1" x14ac:dyDescent="0.35">
      <c r="A240" s="101"/>
      <c r="B240" s="102" t="s">
        <v>36</v>
      </c>
      <c r="C240" s="103"/>
      <c r="D240" s="104">
        <f>D239+D230</f>
        <v>48.95</v>
      </c>
      <c r="E240" s="104">
        <f t="shared" ref="E240:O240" si="45">E239+E230</f>
        <v>35.559999999999995</v>
      </c>
      <c r="F240" s="104">
        <f t="shared" si="45"/>
        <v>239.77</v>
      </c>
      <c r="G240" s="104">
        <f t="shared" si="45"/>
        <v>1498.24</v>
      </c>
      <c r="H240" s="104">
        <f t="shared" si="45"/>
        <v>0.59</v>
      </c>
      <c r="I240" s="104">
        <f t="shared" si="45"/>
        <v>43.24</v>
      </c>
      <c r="J240" s="104">
        <f t="shared" si="45"/>
        <v>136.12</v>
      </c>
      <c r="K240" s="104">
        <f t="shared" si="45"/>
        <v>16.2</v>
      </c>
      <c r="L240" s="104">
        <f t="shared" si="45"/>
        <v>321.22000000000003</v>
      </c>
      <c r="M240" s="104">
        <f t="shared" si="45"/>
        <v>511.94000000000005</v>
      </c>
      <c r="N240" s="104">
        <f t="shared" si="45"/>
        <v>178.69</v>
      </c>
      <c r="O240" s="104">
        <f t="shared" si="45"/>
        <v>10.399999999999999</v>
      </c>
    </row>
    <row r="241" spans="1:15" ht="15" thickBot="1" x14ac:dyDescent="0.35">
      <c r="A241" s="75"/>
      <c r="B241" s="76" t="s">
        <v>138</v>
      </c>
      <c r="C241" s="77"/>
      <c r="D241" s="78">
        <f>D19+D36+D53+D69+D85+D101+D117+D132+D147+D162+D178+D193+D209+D224+D240</f>
        <v>857.9</v>
      </c>
      <c r="E241" s="78">
        <f t="shared" ref="E241:O241" si="46">E19+E36+E53+E69+E85+E101+E117+E132+E147+E162+E178+E193+E209+E224+E240</f>
        <v>725.97</v>
      </c>
      <c r="F241" s="78">
        <f t="shared" si="46"/>
        <v>3674.6</v>
      </c>
      <c r="G241" s="78">
        <f t="shared" si="46"/>
        <v>24813.5</v>
      </c>
      <c r="H241" s="78">
        <f t="shared" si="46"/>
        <v>11.06</v>
      </c>
      <c r="I241" s="78">
        <f t="shared" si="46"/>
        <v>416.24999999999994</v>
      </c>
      <c r="J241" s="78">
        <f t="shared" si="46"/>
        <v>1468.33</v>
      </c>
      <c r="K241" s="78">
        <f t="shared" si="46"/>
        <v>186.42799999999994</v>
      </c>
      <c r="L241" s="78">
        <f t="shared" si="46"/>
        <v>7246.55</v>
      </c>
      <c r="M241" s="78">
        <f t="shared" si="46"/>
        <v>12819.1</v>
      </c>
      <c r="N241" s="78">
        <f t="shared" si="46"/>
        <v>3416.0600000000004</v>
      </c>
      <c r="O241" s="78">
        <f t="shared" si="46"/>
        <v>179.17</v>
      </c>
    </row>
    <row r="242" spans="1:15" ht="15" thickBot="1" x14ac:dyDescent="0.35">
      <c r="A242" s="79"/>
      <c r="B242" s="80" t="s">
        <v>139</v>
      </c>
      <c r="C242" s="81"/>
      <c r="D242" s="82">
        <f>D241/15</f>
        <v>57.193333333333335</v>
      </c>
      <c r="E242" s="82">
        <f t="shared" ref="E242:O242" si="47">E241/15</f>
        <v>48.398000000000003</v>
      </c>
      <c r="F242" s="82">
        <f t="shared" si="47"/>
        <v>244.97333333333333</v>
      </c>
      <c r="G242" s="82">
        <f t="shared" si="47"/>
        <v>1654.2333333333333</v>
      </c>
      <c r="H242" s="82">
        <f t="shared" si="47"/>
        <v>0.7373333333333334</v>
      </c>
      <c r="I242" s="82">
        <f t="shared" si="47"/>
        <v>27.749999999999996</v>
      </c>
      <c r="J242" s="82">
        <f t="shared" si="47"/>
        <v>97.888666666666666</v>
      </c>
      <c r="K242" s="82">
        <f t="shared" si="47"/>
        <v>12.428533333333329</v>
      </c>
      <c r="L242" s="82">
        <f t="shared" si="47"/>
        <v>483.10333333333335</v>
      </c>
      <c r="M242" s="82">
        <f t="shared" si="47"/>
        <v>854.60666666666668</v>
      </c>
      <c r="N242" s="82">
        <f t="shared" si="47"/>
        <v>227.73733333333337</v>
      </c>
      <c r="O242" s="82">
        <f t="shared" si="47"/>
        <v>11.944666666666667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2025-07-14T20:30:51Z</dcterms:modified>
</cp:coreProperties>
</file>