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Лист1!$A$1:$O$245</definedName>
    <definedName name="_xlnm.Print_Area" localSheetId="1">Лист2!$A$2:$O$246</definedName>
  </definedNames>
  <calcPr calcId="125725"/>
</workbook>
</file>

<file path=xl/calcChain.xml><?xml version="1.0" encoding="utf-8"?>
<calcChain xmlns="http://schemas.openxmlformats.org/spreadsheetml/2006/main">
  <c r="K244" i="3"/>
  <c r="K245" s="1"/>
  <c r="J244"/>
  <c r="J245" s="1"/>
  <c r="O241"/>
  <c r="O242" s="1"/>
  <c r="O244" s="1"/>
  <c r="O245" s="1"/>
  <c r="N241"/>
  <c r="N242" s="1"/>
  <c r="N244" s="1"/>
  <c r="N245" s="1"/>
  <c r="M241"/>
  <c r="M242" s="1"/>
  <c r="M244" s="1"/>
  <c r="M245" s="1"/>
  <c r="L241"/>
  <c r="L242" s="1"/>
  <c r="L244" s="1"/>
  <c r="L245" s="1"/>
  <c r="K241"/>
  <c r="K242" s="1"/>
  <c r="J241"/>
  <c r="J242" s="1"/>
  <c r="I241"/>
  <c r="I242" s="1"/>
  <c r="I244" s="1"/>
  <c r="I245" s="1"/>
  <c r="H241"/>
  <c r="H242" s="1"/>
  <c r="H244" s="1"/>
  <c r="H245" s="1"/>
  <c r="G241"/>
  <c r="G242" s="1"/>
  <c r="G244" s="1"/>
  <c r="G245" s="1"/>
  <c r="F241"/>
  <c r="F242" s="1"/>
  <c r="F244" s="1"/>
  <c r="F245" s="1"/>
  <c r="E241"/>
  <c r="E242" s="1"/>
  <c r="E244" s="1"/>
  <c r="E245" s="1"/>
  <c r="D241"/>
  <c r="D242" s="1"/>
  <c r="D244" s="1"/>
  <c r="D245" s="1"/>
  <c r="O232"/>
  <c r="N232"/>
  <c r="M232"/>
  <c r="L232"/>
  <c r="K232"/>
  <c r="J232"/>
  <c r="I232"/>
  <c r="H232"/>
  <c r="G232"/>
  <c r="F232"/>
  <c r="E232"/>
  <c r="D232"/>
  <c r="O225"/>
  <c r="O226" s="1"/>
  <c r="N225"/>
  <c r="N226" s="1"/>
  <c r="M225"/>
  <c r="M226" s="1"/>
  <c r="L225"/>
  <c r="L226" s="1"/>
  <c r="K225"/>
  <c r="K226" s="1"/>
  <c r="J225"/>
  <c r="J226" s="1"/>
  <c r="I225"/>
  <c r="I226" s="1"/>
  <c r="H225"/>
  <c r="H226" s="1"/>
  <c r="G225"/>
  <c r="G226" s="1"/>
  <c r="F225"/>
  <c r="F226" s="1"/>
  <c r="E225"/>
  <c r="E226" s="1"/>
  <c r="D225"/>
  <c r="D226" s="1"/>
  <c r="O217"/>
  <c r="N217"/>
  <c r="M217"/>
  <c r="L217"/>
  <c r="K217"/>
  <c r="J217"/>
  <c r="I217"/>
  <c r="H217"/>
  <c r="G217"/>
  <c r="F217"/>
  <c r="E217"/>
  <c r="D217"/>
  <c r="O210"/>
  <c r="O211" s="1"/>
  <c r="N210"/>
  <c r="N211" s="1"/>
  <c r="M210"/>
  <c r="M211" s="1"/>
  <c r="L210"/>
  <c r="L211" s="1"/>
  <c r="K210"/>
  <c r="K211" s="1"/>
  <c r="J210"/>
  <c r="J211" s="1"/>
  <c r="I210"/>
  <c r="I211" s="1"/>
  <c r="H210"/>
  <c r="H211" s="1"/>
  <c r="G210"/>
  <c r="G211" s="1"/>
  <c r="F210"/>
  <c r="F211" s="1"/>
  <c r="E210"/>
  <c r="E211" s="1"/>
  <c r="D210"/>
  <c r="D211" s="1"/>
  <c r="O201"/>
  <c r="N201"/>
  <c r="M201"/>
  <c r="L201"/>
  <c r="K201"/>
  <c r="J201"/>
  <c r="I201"/>
  <c r="H201"/>
  <c r="G201"/>
  <c r="F201"/>
  <c r="E201"/>
  <c r="D201"/>
  <c r="O194"/>
  <c r="O195" s="1"/>
  <c r="N194"/>
  <c r="N195" s="1"/>
  <c r="M194"/>
  <c r="M195" s="1"/>
  <c r="L194"/>
  <c r="L195" s="1"/>
  <c r="K194"/>
  <c r="K195" s="1"/>
  <c r="J194"/>
  <c r="J195" s="1"/>
  <c r="I194"/>
  <c r="I195" s="1"/>
  <c r="H194"/>
  <c r="H195" s="1"/>
  <c r="G194"/>
  <c r="G195" s="1"/>
  <c r="F194"/>
  <c r="F195" s="1"/>
  <c r="E194"/>
  <c r="E195" s="1"/>
  <c r="D194"/>
  <c r="D195" s="1"/>
  <c r="O184"/>
  <c r="N184"/>
  <c r="M184"/>
  <c r="L184"/>
  <c r="K184"/>
  <c r="J184"/>
  <c r="I184"/>
  <c r="H184"/>
  <c r="G184"/>
  <c r="F184"/>
  <c r="E184"/>
  <c r="D184"/>
  <c r="O178"/>
  <c r="O179" s="1"/>
  <c r="N178"/>
  <c r="N179" s="1"/>
  <c r="M178"/>
  <c r="M179" s="1"/>
  <c r="L178"/>
  <c r="L179" s="1"/>
  <c r="K178"/>
  <c r="K179" s="1"/>
  <c r="J178"/>
  <c r="J179" s="1"/>
  <c r="I178"/>
  <c r="I179" s="1"/>
  <c r="H178"/>
  <c r="H179" s="1"/>
  <c r="G178"/>
  <c r="G179" s="1"/>
  <c r="F178"/>
  <c r="F179" s="1"/>
  <c r="E178"/>
  <c r="E179" s="1"/>
  <c r="D178"/>
  <c r="D179" s="1"/>
  <c r="O170"/>
  <c r="N170"/>
  <c r="M170"/>
  <c r="L170"/>
  <c r="K170"/>
  <c r="J170"/>
  <c r="I170"/>
  <c r="H170"/>
  <c r="G170"/>
  <c r="F170"/>
  <c r="E170"/>
  <c r="D170"/>
  <c r="O163"/>
  <c r="O164" s="1"/>
  <c r="N163"/>
  <c r="N164" s="1"/>
  <c r="M163"/>
  <c r="M164" s="1"/>
  <c r="L163"/>
  <c r="L164" s="1"/>
  <c r="K163"/>
  <c r="K164" s="1"/>
  <c r="J163"/>
  <c r="J164" s="1"/>
  <c r="I163"/>
  <c r="I164" s="1"/>
  <c r="H163"/>
  <c r="H164" s="1"/>
  <c r="G163"/>
  <c r="G164" s="1"/>
  <c r="F163"/>
  <c r="F164" s="1"/>
  <c r="E163"/>
  <c r="E164" s="1"/>
  <c r="D163"/>
  <c r="D164" s="1"/>
  <c r="O153"/>
  <c r="N153"/>
  <c r="M153"/>
  <c r="L153"/>
  <c r="K153"/>
  <c r="J153"/>
  <c r="I153"/>
  <c r="H153"/>
  <c r="G153"/>
  <c r="F153"/>
  <c r="E153"/>
  <c r="D153"/>
  <c r="O146"/>
  <c r="O147" s="1"/>
  <c r="N146"/>
  <c r="N147" s="1"/>
  <c r="M146"/>
  <c r="M147" s="1"/>
  <c r="L146"/>
  <c r="L147" s="1"/>
  <c r="K146"/>
  <c r="K147" s="1"/>
  <c r="J146"/>
  <c r="J147" s="1"/>
  <c r="I146"/>
  <c r="I147" s="1"/>
  <c r="H146"/>
  <c r="H147" s="1"/>
  <c r="G146"/>
  <c r="G147" s="1"/>
  <c r="F146"/>
  <c r="F147" s="1"/>
  <c r="E146"/>
  <c r="E147" s="1"/>
  <c r="D146"/>
  <c r="D147" s="1"/>
  <c r="O137"/>
  <c r="N137"/>
  <c r="M137"/>
  <c r="L137"/>
  <c r="K137"/>
  <c r="J137"/>
  <c r="I137"/>
  <c r="H137"/>
  <c r="G137"/>
  <c r="F137"/>
  <c r="E137"/>
  <c r="D137"/>
  <c r="O131"/>
  <c r="O132" s="1"/>
  <c r="N131"/>
  <c r="N132" s="1"/>
  <c r="M131"/>
  <c r="M132" s="1"/>
  <c r="L131"/>
  <c r="L132" s="1"/>
  <c r="K131"/>
  <c r="K132" s="1"/>
  <c r="J131"/>
  <c r="J132" s="1"/>
  <c r="I131"/>
  <c r="I132" s="1"/>
  <c r="H131"/>
  <c r="H132" s="1"/>
  <c r="G131"/>
  <c r="G132" s="1"/>
  <c r="F131"/>
  <c r="F132" s="1"/>
  <c r="E131"/>
  <c r="E132" s="1"/>
  <c r="D131"/>
  <c r="D132" s="1"/>
  <c r="O123"/>
  <c r="N123"/>
  <c r="M123"/>
  <c r="L123"/>
  <c r="K123"/>
  <c r="J123"/>
  <c r="I123"/>
  <c r="H123"/>
  <c r="G123"/>
  <c r="F123"/>
  <c r="E123"/>
  <c r="D123"/>
  <c r="O116"/>
  <c r="N116"/>
  <c r="M116"/>
  <c r="L116"/>
  <c r="K116"/>
  <c r="J116"/>
  <c r="I116"/>
  <c r="H116"/>
  <c r="G116"/>
  <c r="F116"/>
  <c r="E116"/>
  <c r="D116"/>
  <c r="O107"/>
  <c r="O117" s="1"/>
  <c r="N107"/>
  <c r="N117" s="1"/>
  <c r="M107"/>
  <c r="M117" s="1"/>
  <c r="L107"/>
  <c r="L117" s="1"/>
  <c r="K107"/>
  <c r="K117" s="1"/>
  <c r="J107"/>
  <c r="J117" s="1"/>
  <c r="I107"/>
  <c r="I117" s="1"/>
  <c r="H107"/>
  <c r="H117" s="1"/>
  <c r="G107"/>
  <c r="G117" s="1"/>
  <c r="F107"/>
  <c r="F117" s="1"/>
  <c r="E107"/>
  <c r="E117" s="1"/>
  <c r="D107"/>
  <c r="D117" s="1"/>
  <c r="O100"/>
  <c r="N100"/>
  <c r="M100"/>
  <c r="L100"/>
  <c r="K100"/>
  <c r="J100"/>
  <c r="I100"/>
  <c r="H100"/>
  <c r="G100"/>
  <c r="F100"/>
  <c r="E100"/>
  <c r="D100"/>
  <c r="O91"/>
  <c r="O101" s="1"/>
  <c r="N91"/>
  <c r="N101" s="1"/>
  <c r="M91"/>
  <c r="M101" s="1"/>
  <c r="L91"/>
  <c r="L101" s="1"/>
  <c r="K91"/>
  <c r="K101" s="1"/>
  <c r="J91"/>
  <c r="J101" s="1"/>
  <c r="I91"/>
  <c r="I101" s="1"/>
  <c r="H91"/>
  <c r="H101" s="1"/>
  <c r="G91"/>
  <c r="G101" s="1"/>
  <c r="F91"/>
  <c r="F101" s="1"/>
  <c r="E91"/>
  <c r="E101" s="1"/>
  <c r="D91"/>
  <c r="D101" s="1"/>
  <c r="O84"/>
  <c r="O85" s="1"/>
  <c r="N84"/>
  <c r="N85" s="1"/>
  <c r="M84"/>
  <c r="M85" s="1"/>
  <c r="L84"/>
  <c r="L85" s="1"/>
  <c r="K84"/>
  <c r="K85" s="1"/>
  <c r="J84"/>
  <c r="J85" s="1"/>
  <c r="I84"/>
  <c r="I85" s="1"/>
  <c r="H84"/>
  <c r="H85" s="1"/>
  <c r="G84"/>
  <c r="G85" s="1"/>
  <c r="F84"/>
  <c r="F85" s="1"/>
  <c r="E84"/>
  <c r="E85" s="1"/>
  <c r="D84"/>
  <c r="D85" s="1"/>
  <c r="O74"/>
  <c r="N74"/>
  <c r="M74"/>
  <c r="L74"/>
  <c r="K74"/>
  <c r="J74"/>
  <c r="I74"/>
  <c r="H74"/>
  <c r="G74"/>
  <c r="F74"/>
  <c r="E74"/>
  <c r="D74"/>
  <c r="O67"/>
  <c r="O68" s="1"/>
  <c r="N67"/>
  <c r="N68" s="1"/>
  <c r="M67"/>
  <c r="M68" s="1"/>
  <c r="L67"/>
  <c r="L68" s="1"/>
  <c r="K67"/>
  <c r="K68" s="1"/>
  <c r="J67"/>
  <c r="J68" s="1"/>
  <c r="I67"/>
  <c r="I68" s="1"/>
  <c r="H67"/>
  <c r="H68" s="1"/>
  <c r="G67"/>
  <c r="G68" s="1"/>
  <c r="F67"/>
  <c r="F68" s="1"/>
  <c r="E67"/>
  <c r="E68" s="1"/>
  <c r="D67"/>
  <c r="D68" s="1"/>
  <c r="O58"/>
  <c r="N58"/>
  <c r="M58"/>
  <c r="L58"/>
  <c r="K58"/>
  <c r="J58"/>
  <c r="I58"/>
  <c r="H58"/>
  <c r="G58"/>
  <c r="F58"/>
  <c r="E58"/>
  <c r="D58"/>
  <c r="O51"/>
  <c r="O52" s="1"/>
  <c r="N51"/>
  <c r="N52" s="1"/>
  <c r="M51"/>
  <c r="M52" s="1"/>
  <c r="L51"/>
  <c r="L52" s="1"/>
  <c r="K51"/>
  <c r="K52" s="1"/>
  <c r="J51"/>
  <c r="J52" s="1"/>
  <c r="I51"/>
  <c r="I52" s="1"/>
  <c r="H51"/>
  <c r="H52" s="1"/>
  <c r="G51"/>
  <c r="G52" s="1"/>
  <c r="F51"/>
  <c r="F52" s="1"/>
  <c r="E51"/>
  <c r="E52" s="1"/>
  <c r="D51"/>
  <c r="D52" s="1"/>
  <c r="O42"/>
  <c r="N42"/>
  <c r="M42"/>
  <c r="L42"/>
  <c r="K42"/>
  <c r="J42"/>
  <c r="I42"/>
  <c r="H42"/>
  <c r="G42"/>
  <c r="F42"/>
  <c r="E42"/>
  <c r="D42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O25"/>
  <c r="N25"/>
  <c r="M25"/>
  <c r="L25"/>
  <c r="K25"/>
  <c r="J25"/>
  <c r="I25"/>
  <c r="H25"/>
  <c r="G25"/>
  <c r="F25"/>
  <c r="E25"/>
  <c r="D25"/>
  <c r="O17"/>
  <c r="O18" s="1"/>
  <c r="N17"/>
  <c r="N18" s="1"/>
  <c r="M17"/>
  <c r="M18" s="1"/>
  <c r="L17"/>
  <c r="L18" s="1"/>
  <c r="K17"/>
  <c r="K18" s="1"/>
  <c r="J17"/>
  <c r="J18" s="1"/>
  <c r="I17"/>
  <c r="I18" s="1"/>
  <c r="H17"/>
  <c r="H18" s="1"/>
  <c r="G17"/>
  <c r="G18" s="1"/>
  <c r="F17"/>
  <c r="F18" s="1"/>
  <c r="E17"/>
  <c r="E18" s="1"/>
  <c r="D17"/>
  <c r="D18" s="1"/>
  <c r="O8"/>
  <c r="N8"/>
  <c r="M8"/>
  <c r="L8"/>
  <c r="K8"/>
  <c r="J8"/>
  <c r="I8"/>
  <c r="H8"/>
  <c r="G8"/>
  <c r="F8"/>
  <c r="E8"/>
  <c r="D8"/>
  <c r="O242" i="2"/>
  <c r="N242"/>
  <c r="M242"/>
  <c r="L242"/>
  <c r="K242"/>
  <c r="J242"/>
  <c r="I242"/>
  <c r="H242"/>
  <c r="G242"/>
  <c r="F242"/>
  <c r="E242"/>
  <c r="D242"/>
  <c r="O233"/>
  <c r="N233"/>
  <c r="M233"/>
  <c r="L233"/>
  <c r="K233"/>
  <c r="J233"/>
  <c r="I233"/>
  <c r="H233"/>
  <c r="G233"/>
  <c r="F233"/>
  <c r="E233"/>
  <c r="D233"/>
  <c r="O226"/>
  <c r="N226"/>
  <c r="M226"/>
  <c r="L226"/>
  <c r="K226"/>
  <c r="J226"/>
  <c r="I226"/>
  <c r="H226"/>
  <c r="G226"/>
  <c r="F226"/>
  <c r="E226"/>
  <c r="D226"/>
  <c r="O218"/>
  <c r="N218"/>
  <c r="M218"/>
  <c r="L218"/>
  <c r="K218"/>
  <c r="J218"/>
  <c r="I218"/>
  <c r="H218"/>
  <c r="G218"/>
  <c r="F218"/>
  <c r="E218"/>
  <c r="D218"/>
  <c r="O211"/>
  <c r="N211"/>
  <c r="M211"/>
  <c r="L211"/>
  <c r="K211"/>
  <c r="J211"/>
  <c r="I211"/>
  <c r="H211"/>
  <c r="G211"/>
  <c r="F211"/>
  <c r="E211"/>
  <c r="D211"/>
  <c r="O202"/>
  <c r="N202"/>
  <c r="M202"/>
  <c r="L202"/>
  <c r="K202"/>
  <c r="J202"/>
  <c r="I202"/>
  <c r="H202"/>
  <c r="G202"/>
  <c r="F202"/>
  <c r="E202"/>
  <c r="D202"/>
  <c r="O195"/>
  <c r="N195"/>
  <c r="M195"/>
  <c r="L195"/>
  <c r="K195"/>
  <c r="J195"/>
  <c r="I195"/>
  <c r="H195"/>
  <c r="G195"/>
  <c r="F195"/>
  <c r="E195"/>
  <c r="D195"/>
  <c r="O185"/>
  <c r="N185"/>
  <c r="M185"/>
  <c r="L185"/>
  <c r="K185"/>
  <c r="J185"/>
  <c r="I185"/>
  <c r="H185"/>
  <c r="G185"/>
  <c r="F185"/>
  <c r="E185"/>
  <c r="D185"/>
  <c r="O179"/>
  <c r="N179"/>
  <c r="M179"/>
  <c r="L179"/>
  <c r="K179"/>
  <c r="J179"/>
  <c r="I179"/>
  <c r="H179"/>
  <c r="G179"/>
  <c r="F179"/>
  <c r="E179"/>
  <c r="D179"/>
  <c r="O171"/>
  <c r="N171"/>
  <c r="M171"/>
  <c r="L171"/>
  <c r="K171"/>
  <c r="J171"/>
  <c r="I171"/>
  <c r="H171"/>
  <c r="G171"/>
  <c r="F171"/>
  <c r="E171"/>
  <c r="D171"/>
  <c r="O164"/>
  <c r="N164"/>
  <c r="M164"/>
  <c r="L164"/>
  <c r="K164"/>
  <c r="J164"/>
  <c r="I164"/>
  <c r="H164"/>
  <c r="G164"/>
  <c r="F164"/>
  <c r="E164"/>
  <c r="D164"/>
  <c r="O154"/>
  <c r="N154"/>
  <c r="M154"/>
  <c r="L154"/>
  <c r="K154"/>
  <c r="J154"/>
  <c r="I154"/>
  <c r="H154"/>
  <c r="G154"/>
  <c r="F154"/>
  <c r="E154"/>
  <c r="D154"/>
  <c r="O147"/>
  <c r="N147"/>
  <c r="M147"/>
  <c r="L147"/>
  <c r="K147"/>
  <c r="J147"/>
  <c r="I147"/>
  <c r="H147"/>
  <c r="G147"/>
  <c r="F147"/>
  <c r="E147"/>
  <c r="D147"/>
  <c r="O138"/>
  <c r="N138"/>
  <c r="M138"/>
  <c r="L138"/>
  <c r="K138"/>
  <c r="J138"/>
  <c r="I138"/>
  <c r="H138"/>
  <c r="G138"/>
  <c r="F138"/>
  <c r="E138"/>
  <c r="D138"/>
  <c r="O132"/>
  <c r="N132"/>
  <c r="M132"/>
  <c r="L132"/>
  <c r="K132"/>
  <c r="J132"/>
  <c r="I132"/>
  <c r="H132"/>
  <c r="G132"/>
  <c r="F132"/>
  <c r="E132"/>
  <c r="D132"/>
  <c r="O124"/>
  <c r="N124"/>
  <c r="M124"/>
  <c r="L124"/>
  <c r="K124"/>
  <c r="J124"/>
  <c r="I124"/>
  <c r="H124"/>
  <c r="G124"/>
  <c r="F124"/>
  <c r="E124"/>
  <c r="D124"/>
  <c r="O117"/>
  <c r="N117"/>
  <c r="M117"/>
  <c r="L117"/>
  <c r="K117"/>
  <c r="J117"/>
  <c r="I117"/>
  <c r="H117"/>
  <c r="G117"/>
  <c r="F117"/>
  <c r="E117"/>
  <c r="D117"/>
  <c r="O108"/>
  <c r="O118" s="1"/>
  <c r="N108"/>
  <c r="N118" s="1"/>
  <c r="M108"/>
  <c r="M118" s="1"/>
  <c r="L108"/>
  <c r="L118" s="1"/>
  <c r="K108"/>
  <c r="K118" s="1"/>
  <c r="J108"/>
  <c r="J118" s="1"/>
  <c r="I108"/>
  <c r="I118" s="1"/>
  <c r="H108"/>
  <c r="H118" s="1"/>
  <c r="G108"/>
  <c r="G118" s="1"/>
  <c r="F108"/>
  <c r="F118" s="1"/>
  <c r="E108"/>
  <c r="E118" s="1"/>
  <c r="D108"/>
  <c r="D118" s="1"/>
  <c r="O101"/>
  <c r="N101"/>
  <c r="M101"/>
  <c r="L101"/>
  <c r="K101"/>
  <c r="J101"/>
  <c r="I101"/>
  <c r="H101"/>
  <c r="G101"/>
  <c r="F101"/>
  <c r="E101"/>
  <c r="D101"/>
  <c r="O92"/>
  <c r="O102" s="1"/>
  <c r="N92"/>
  <c r="N102" s="1"/>
  <c r="M92"/>
  <c r="M102" s="1"/>
  <c r="L92"/>
  <c r="L102" s="1"/>
  <c r="K92"/>
  <c r="K102" s="1"/>
  <c r="J92"/>
  <c r="J102" s="1"/>
  <c r="I92"/>
  <c r="I102" s="1"/>
  <c r="H92"/>
  <c r="H102" s="1"/>
  <c r="G92"/>
  <c r="G102" s="1"/>
  <c r="F92"/>
  <c r="F102" s="1"/>
  <c r="E92"/>
  <c r="E102" s="1"/>
  <c r="D92"/>
  <c r="D102" s="1"/>
  <c r="O85"/>
  <c r="N85"/>
  <c r="M85"/>
  <c r="L85"/>
  <c r="K85"/>
  <c r="J85"/>
  <c r="I85"/>
  <c r="H85"/>
  <c r="G85"/>
  <c r="F85"/>
  <c r="E85"/>
  <c r="D85"/>
  <c r="O75"/>
  <c r="N75"/>
  <c r="M75"/>
  <c r="L75"/>
  <c r="K75"/>
  <c r="J75"/>
  <c r="I75"/>
  <c r="H75"/>
  <c r="G75"/>
  <c r="F75"/>
  <c r="E75"/>
  <c r="D75"/>
  <c r="O68"/>
  <c r="N68"/>
  <c r="M68"/>
  <c r="L68"/>
  <c r="K68"/>
  <c r="J68"/>
  <c r="I68"/>
  <c r="H68"/>
  <c r="G68"/>
  <c r="F68"/>
  <c r="E68"/>
  <c r="D68"/>
  <c r="O59"/>
  <c r="N59"/>
  <c r="M59"/>
  <c r="L59"/>
  <c r="K59"/>
  <c r="J59"/>
  <c r="I59"/>
  <c r="H59"/>
  <c r="G59"/>
  <c r="F59"/>
  <c r="E59"/>
  <c r="D59"/>
  <c r="O52"/>
  <c r="N52"/>
  <c r="M52"/>
  <c r="L52"/>
  <c r="K52"/>
  <c r="J52"/>
  <c r="I52"/>
  <c r="H52"/>
  <c r="G52"/>
  <c r="F52"/>
  <c r="E52"/>
  <c r="D52"/>
  <c r="O43"/>
  <c r="N43"/>
  <c r="M43"/>
  <c r="L43"/>
  <c r="K43"/>
  <c r="J43"/>
  <c r="I43"/>
  <c r="H43"/>
  <c r="G43"/>
  <c r="F43"/>
  <c r="E43"/>
  <c r="D43"/>
  <c r="O35"/>
  <c r="N35"/>
  <c r="M35"/>
  <c r="L35"/>
  <c r="K35"/>
  <c r="J35"/>
  <c r="I35"/>
  <c r="H35"/>
  <c r="G35"/>
  <c r="F35"/>
  <c r="E35"/>
  <c r="D35"/>
  <c r="O26"/>
  <c r="N26"/>
  <c r="M26"/>
  <c r="L26"/>
  <c r="K26"/>
  <c r="J26"/>
  <c r="I26"/>
  <c r="H26"/>
  <c r="G26"/>
  <c r="F26"/>
  <c r="E26"/>
  <c r="D26"/>
  <c r="O18"/>
  <c r="N18"/>
  <c r="M18"/>
  <c r="L18"/>
  <c r="K18"/>
  <c r="J18"/>
  <c r="I18"/>
  <c r="H18"/>
  <c r="G18"/>
  <c r="F18"/>
  <c r="E18"/>
  <c r="D18"/>
  <c r="O9"/>
  <c r="N9"/>
  <c r="M9"/>
  <c r="L9"/>
  <c r="K9"/>
  <c r="J9"/>
  <c r="I9"/>
  <c r="H9"/>
  <c r="G9"/>
  <c r="F9"/>
  <c r="E9"/>
  <c r="D9"/>
  <c r="E53" l="1"/>
  <c r="G53"/>
  <c r="I53"/>
  <c r="K53"/>
  <c r="M53"/>
  <c r="O53"/>
  <c r="E69"/>
  <c r="G69"/>
  <c r="I69"/>
  <c r="K69"/>
  <c r="M69"/>
  <c r="O69"/>
  <c r="E86"/>
  <c r="G86"/>
  <c r="I86"/>
  <c r="K86"/>
  <c r="M86"/>
  <c r="O86"/>
  <c r="E133"/>
  <c r="G133"/>
  <c r="I133"/>
  <c r="K133"/>
  <c r="M133"/>
  <c r="O133"/>
  <c r="E148"/>
  <c r="G148"/>
  <c r="I148"/>
  <c r="K148"/>
  <c r="M148"/>
  <c r="O148"/>
  <c r="E165"/>
  <c r="G165"/>
  <c r="I165"/>
  <c r="K165"/>
  <c r="M165"/>
  <c r="O165"/>
  <c r="E180"/>
  <c r="G180"/>
  <c r="I180"/>
  <c r="K180"/>
  <c r="M180"/>
  <c r="O180"/>
  <c r="E196"/>
  <c r="G196"/>
  <c r="I196"/>
  <c r="K196"/>
  <c r="M196"/>
  <c r="O196"/>
  <c r="E212"/>
  <c r="G212"/>
  <c r="I212"/>
  <c r="K212"/>
  <c r="M212"/>
  <c r="O212"/>
  <c r="E227"/>
  <c r="G227"/>
  <c r="I227"/>
  <c r="K227"/>
  <c r="M227"/>
  <c r="O227"/>
  <c r="E243"/>
  <c r="G243"/>
  <c r="I243"/>
  <c r="K243"/>
  <c r="M243"/>
  <c r="O243"/>
  <c r="D53"/>
  <c r="F53"/>
  <c r="H53"/>
  <c r="J53"/>
  <c r="L53"/>
  <c r="N53"/>
  <c r="D69"/>
  <c r="F69"/>
  <c r="H69"/>
  <c r="J69"/>
  <c r="L69"/>
  <c r="N69"/>
  <c r="D86"/>
  <c r="F86"/>
  <c r="H86"/>
  <c r="J86"/>
  <c r="L86"/>
  <c r="N86"/>
  <c r="D133"/>
  <c r="F133"/>
  <c r="H133"/>
  <c r="J133"/>
  <c r="L133"/>
  <c r="N133"/>
  <c r="D148"/>
  <c r="F148"/>
  <c r="H148"/>
  <c r="J148"/>
  <c r="L148"/>
  <c r="N148"/>
  <c r="D165"/>
  <c r="F165"/>
  <c r="H165"/>
  <c r="J165"/>
  <c r="L165"/>
  <c r="N165"/>
  <c r="D180"/>
  <c r="F180"/>
  <c r="H180"/>
  <c r="J180"/>
  <c r="L180"/>
  <c r="N180"/>
  <c r="D196"/>
  <c r="F196"/>
  <c r="H196"/>
  <c r="J196"/>
  <c r="L196"/>
  <c r="N196"/>
  <c r="D212"/>
  <c r="F212"/>
  <c r="H212"/>
  <c r="J212"/>
  <c r="L212"/>
  <c r="N212"/>
  <c r="D227"/>
  <c r="F227"/>
  <c r="H227"/>
  <c r="J227"/>
  <c r="L227"/>
  <c r="N227"/>
  <c r="D243"/>
  <c r="F243"/>
  <c r="H243"/>
  <c r="J243"/>
  <c r="L243"/>
  <c r="L245" s="1"/>
  <c r="L246" s="1"/>
  <c r="N243"/>
  <c r="E36"/>
  <c r="G36"/>
  <c r="I36"/>
  <c r="K36"/>
  <c r="M36"/>
  <c r="O36"/>
  <c r="D36"/>
  <c r="F36"/>
  <c r="H36"/>
  <c r="J36"/>
  <c r="L36"/>
  <c r="N36"/>
  <c r="E19"/>
  <c r="G19"/>
  <c r="I19"/>
  <c r="K19"/>
  <c r="K245" s="1"/>
  <c r="K246" s="1"/>
  <c r="M19"/>
  <c r="O19"/>
  <c r="D19"/>
  <c r="F19"/>
  <c r="H19"/>
  <c r="J19"/>
  <c r="J245" s="1"/>
  <c r="J246" s="1"/>
  <c r="L19"/>
  <c r="N19"/>
  <c r="E245"/>
  <c r="E246" s="1"/>
  <c r="G245"/>
  <c r="G246" s="1"/>
  <c r="I245"/>
  <c r="I246" s="1"/>
  <c r="O245"/>
  <c r="O246" s="1"/>
  <c r="F245"/>
  <c r="F246" s="1"/>
  <c r="N245"/>
  <c r="N246" s="1"/>
  <c r="E57" i="1"/>
  <c r="F57"/>
  <c r="G57"/>
  <c r="H57"/>
  <c r="I57"/>
  <c r="J57"/>
  <c r="K57"/>
  <c r="L57"/>
  <c r="M57"/>
  <c r="N57"/>
  <c r="O57"/>
  <c r="D57"/>
  <c r="H245" i="2" l="1"/>
  <c r="H246" s="1"/>
  <c r="D245"/>
  <c r="D246" s="1"/>
  <c r="M245"/>
  <c r="M246" s="1"/>
  <c r="E66" i="1"/>
  <c r="F66"/>
  <c r="G66"/>
  <c r="H66"/>
  <c r="I66"/>
  <c r="J66"/>
  <c r="K66"/>
  <c r="L66"/>
  <c r="M66"/>
  <c r="N66"/>
  <c r="O66"/>
  <c r="D66"/>
  <c r="E50"/>
  <c r="F50"/>
  <c r="G50"/>
  <c r="H50"/>
  <c r="I50"/>
  <c r="J50"/>
  <c r="K50"/>
  <c r="L50"/>
  <c r="M50"/>
  <c r="N50"/>
  <c r="O50"/>
  <c r="D50"/>
  <c r="E192" l="1"/>
  <c r="F192"/>
  <c r="G192"/>
  <c r="H192"/>
  <c r="I192"/>
  <c r="J192"/>
  <c r="K192"/>
  <c r="L192"/>
  <c r="M192"/>
  <c r="N192"/>
  <c r="O192"/>
  <c r="D192"/>
  <c r="E146"/>
  <c r="F146"/>
  <c r="G146"/>
  <c r="H146"/>
  <c r="I146"/>
  <c r="J146"/>
  <c r="K146"/>
  <c r="L146"/>
  <c r="M146"/>
  <c r="N146"/>
  <c r="O146"/>
  <c r="D146"/>
  <c r="D131"/>
  <c r="E17"/>
  <c r="F17"/>
  <c r="G17"/>
  <c r="H17"/>
  <c r="I17"/>
  <c r="J17"/>
  <c r="K17"/>
  <c r="L17"/>
  <c r="M17"/>
  <c r="N17"/>
  <c r="O17"/>
  <c r="D17"/>
  <c r="E91" l="1"/>
  <c r="F91"/>
  <c r="G91"/>
  <c r="H91"/>
  <c r="I91"/>
  <c r="J91"/>
  <c r="K91"/>
  <c r="L91"/>
  <c r="M91"/>
  <c r="N91"/>
  <c r="O91"/>
  <c r="D91"/>
  <c r="E241" l="1"/>
  <c r="F241"/>
  <c r="G241"/>
  <c r="H241"/>
  <c r="I241"/>
  <c r="J241"/>
  <c r="K241"/>
  <c r="L241"/>
  <c r="M241"/>
  <c r="N241"/>
  <c r="O241"/>
  <c r="D241"/>
  <c r="E232"/>
  <c r="F232"/>
  <c r="G232"/>
  <c r="H232"/>
  <c r="I232"/>
  <c r="J232"/>
  <c r="K232"/>
  <c r="L232"/>
  <c r="M232"/>
  <c r="N232"/>
  <c r="O232"/>
  <c r="D232"/>
  <c r="E225"/>
  <c r="F225"/>
  <c r="G225"/>
  <c r="H225"/>
  <c r="I225"/>
  <c r="J225"/>
  <c r="K225"/>
  <c r="L225"/>
  <c r="M225"/>
  <c r="N225"/>
  <c r="O225"/>
  <c r="D225"/>
  <c r="E215"/>
  <c r="F215"/>
  <c r="G215"/>
  <c r="H215"/>
  <c r="I215"/>
  <c r="J215"/>
  <c r="K215"/>
  <c r="L215"/>
  <c r="M215"/>
  <c r="N215"/>
  <c r="O215"/>
  <c r="D215"/>
  <c r="E208"/>
  <c r="F208"/>
  <c r="G208"/>
  <c r="H208"/>
  <c r="I208"/>
  <c r="J208"/>
  <c r="K208"/>
  <c r="L208"/>
  <c r="M208"/>
  <c r="N208"/>
  <c r="O208"/>
  <c r="D208"/>
  <c r="E199"/>
  <c r="F199"/>
  <c r="G199"/>
  <c r="H199"/>
  <c r="I199"/>
  <c r="J199"/>
  <c r="K199"/>
  <c r="L199"/>
  <c r="M199"/>
  <c r="N199"/>
  <c r="O199"/>
  <c r="D199"/>
  <c r="E182"/>
  <c r="E193" s="1"/>
  <c r="F182"/>
  <c r="F193" s="1"/>
  <c r="G182"/>
  <c r="G193" s="1"/>
  <c r="H182"/>
  <c r="H193" s="1"/>
  <c r="I182"/>
  <c r="I193" s="1"/>
  <c r="J182"/>
  <c r="J193" s="1"/>
  <c r="K182"/>
  <c r="K193" s="1"/>
  <c r="L182"/>
  <c r="L193" s="1"/>
  <c r="M182"/>
  <c r="M193" s="1"/>
  <c r="N182"/>
  <c r="N193" s="1"/>
  <c r="O182"/>
  <c r="O193" s="1"/>
  <c r="D182"/>
  <c r="D193" s="1"/>
  <c r="E176"/>
  <c r="F176"/>
  <c r="G176"/>
  <c r="H176"/>
  <c r="I176"/>
  <c r="J176"/>
  <c r="K176"/>
  <c r="L176"/>
  <c r="M176"/>
  <c r="N176"/>
  <c r="O176"/>
  <c r="D176"/>
  <c r="E168"/>
  <c r="E177" s="1"/>
  <c r="F168"/>
  <c r="G168"/>
  <c r="H168"/>
  <c r="I168"/>
  <c r="J168"/>
  <c r="K168"/>
  <c r="L168"/>
  <c r="M168"/>
  <c r="N168"/>
  <c r="O168"/>
  <c r="D168"/>
  <c r="E161"/>
  <c r="F161"/>
  <c r="G161"/>
  <c r="H161"/>
  <c r="I161"/>
  <c r="J161"/>
  <c r="K161"/>
  <c r="L161"/>
  <c r="M161"/>
  <c r="N161"/>
  <c r="O161"/>
  <c r="D161"/>
  <c r="E153"/>
  <c r="F153"/>
  <c r="G153"/>
  <c r="H153"/>
  <c r="I153"/>
  <c r="J153"/>
  <c r="K153"/>
  <c r="L153"/>
  <c r="M153"/>
  <c r="N153"/>
  <c r="O153"/>
  <c r="D153"/>
  <c r="E137"/>
  <c r="E147" s="1"/>
  <c r="F137"/>
  <c r="F147" s="1"/>
  <c r="G137"/>
  <c r="G147" s="1"/>
  <c r="H137"/>
  <c r="H147" s="1"/>
  <c r="I137"/>
  <c r="I147" s="1"/>
  <c r="J137"/>
  <c r="J147" s="1"/>
  <c r="K137"/>
  <c r="K147" s="1"/>
  <c r="L137"/>
  <c r="L147" s="1"/>
  <c r="M137"/>
  <c r="M147" s="1"/>
  <c r="N137"/>
  <c r="N147" s="1"/>
  <c r="O137"/>
  <c r="O147" s="1"/>
  <c r="D137"/>
  <c r="D147" s="1"/>
  <c r="E131"/>
  <c r="F131"/>
  <c r="G131"/>
  <c r="H131"/>
  <c r="I131"/>
  <c r="J131"/>
  <c r="K131"/>
  <c r="L131"/>
  <c r="M131"/>
  <c r="N131"/>
  <c r="O131"/>
  <c r="E123"/>
  <c r="F123"/>
  <c r="G123"/>
  <c r="H123"/>
  <c r="I123"/>
  <c r="J123"/>
  <c r="K123"/>
  <c r="L123"/>
  <c r="M123"/>
  <c r="N123"/>
  <c r="O123"/>
  <c r="D123"/>
  <c r="D132" s="1"/>
  <c r="E116"/>
  <c r="F116"/>
  <c r="G116"/>
  <c r="H116"/>
  <c r="I116"/>
  <c r="J116"/>
  <c r="K116"/>
  <c r="L116"/>
  <c r="M116"/>
  <c r="N116"/>
  <c r="O116"/>
  <c r="D116"/>
  <c r="E107"/>
  <c r="F107"/>
  <c r="G107"/>
  <c r="H107"/>
  <c r="I107"/>
  <c r="J107"/>
  <c r="K107"/>
  <c r="L107"/>
  <c r="M107"/>
  <c r="N107"/>
  <c r="O107"/>
  <c r="D107"/>
  <c r="E100"/>
  <c r="E101" s="1"/>
  <c r="F100"/>
  <c r="F101" s="1"/>
  <c r="G100"/>
  <c r="G101" s="1"/>
  <c r="H100"/>
  <c r="H101" s="1"/>
  <c r="I100"/>
  <c r="I101" s="1"/>
  <c r="J100"/>
  <c r="J101" s="1"/>
  <c r="K100"/>
  <c r="K101" s="1"/>
  <c r="L100"/>
  <c r="L101" s="1"/>
  <c r="M100"/>
  <c r="M101" s="1"/>
  <c r="N100"/>
  <c r="N101" s="1"/>
  <c r="O100"/>
  <c r="O101" s="1"/>
  <c r="D100"/>
  <c r="D101" s="1"/>
  <c r="E83"/>
  <c r="F83"/>
  <c r="G83"/>
  <c r="H83"/>
  <c r="I83"/>
  <c r="J83"/>
  <c r="K83"/>
  <c r="L83"/>
  <c r="M83"/>
  <c r="N83"/>
  <c r="O83"/>
  <c r="D83"/>
  <c r="E73"/>
  <c r="E84" s="1"/>
  <c r="F73"/>
  <c r="G73"/>
  <c r="H73"/>
  <c r="I73"/>
  <c r="J73"/>
  <c r="K73"/>
  <c r="L73"/>
  <c r="M73"/>
  <c r="N73"/>
  <c r="O73"/>
  <c r="D73"/>
  <c r="E67"/>
  <c r="F67"/>
  <c r="G67"/>
  <c r="H67"/>
  <c r="I67"/>
  <c r="J67"/>
  <c r="K67"/>
  <c r="L67"/>
  <c r="M67"/>
  <c r="N67"/>
  <c r="O67"/>
  <c r="D67"/>
  <c r="E41"/>
  <c r="E51" s="1"/>
  <c r="F41"/>
  <c r="F51" s="1"/>
  <c r="G41"/>
  <c r="G51" s="1"/>
  <c r="H41"/>
  <c r="H51" s="1"/>
  <c r="I41"/>
  <c r="I51" s="1"/>
  <c r="J41"/>
  <c r="J51" s="1"/>
  <c r="K41"/>
  <c r="K51" s="1"/>
  <c r="L41"/>
  <c r="L51" s="1"/>
  <c r="M41"/>
  <c r="M51" s="1"/>
  <c r="N41"/>
  <c r="N51" s="1"/>
  <c r="O41"/>
  <c r="O51" s="1"/>
  <c r="D41"/>
  <c r="D51" s="1"/>
  <c r="E33"/>
  <c r="F33"/>
  <c r="G33"/>
  <c r="H33"/>
  <c r="I33"/>
  <c r="J33"/>
  <c r="K33"/>
  <c r="L33"/>
  <c r="M33"/>
  <c r="N33"/>
  <c r="O33"/>
  <c r="D33"/>
  <c r="E24"/>
  <c r="F24"/>
  <c r="G24"/>
  <c r="H24"/>
  <c r="I24"/>
  <c r="J24"/>
  <c r="K24"/>
  <c r="L24"/>
  <c r="M24"/>
  <c r="N24"/>
  <c r="O24"/>
  <c r="D24"/>
  <c r="E8"/>
  <c r="E18" s="1"/>
  <c r="F8"/>
  <c r="F18" s="1"/>
  <c r="G8"/>
  <c r="G18" s="1"/>
  <c r="H8"/>
  <c r="H18" s="1"/>
  <c r="I8"/>
  <c r="I18" s="1"/>
  <c r="J8"/>
  <c r="J18" s="1"/>
  <c r="K8"/>
  <c r="K18" s="1"/>
  <c r="L8"/>
  <c r="L18" s="1"/>
  <c r="M8"/>
  <c r="M18" s="1"/>
  <c r="N8"/>
  <c r="N18" s="1"/>
  <c r="O8"/>
  <c r="O18" s="1"/>
  <c r="D8"/>
  <c r="D18" s="1"/>
  <c r="O84" l="1"/>
  <c r="M84"/>
  <c r="K84"/>
  <c r="I84"/>
  <c r="G84"/>
  <c r="D162"/>
  <c r="N162"/>
  <c r="L162"/>
  <c r="J162"/>
  <c r="H162"/>
  <c r="F162"/>
  <c r="D177"/>
  <c r="N177"/>
  <c r="L177"/>
  <c r="J177"/>
  <c r="H177"/>
  <c r="F177"/>
  <c r="D226"/>
  <c r="N226"/>
  <c r="L226"/>
  <c r="J226"/>
  <c r="H226"/>
  <c r="F226"/>
  <c r="D242"/>
  <c r="N242"/>
  <c r="L242"/>
  <c r="J242"/>
  <c r="H242"/>
  <c r="F242"/>
  <c r="D84"/>
  <c r="N84"/>
  <c r="L84"/>
  <c r="J84"/>
  <c r="H84"/>
  <c r="F84"/>
  <c r="O162"/>
  <c r="M162"/>
  <c r="K162"/>
  <c r="I162"/>
  <c r="G162"/>
  <c r="E162"/>
  <c r="O177"/>
  <c r="M177"/>
  <c r="K177"/>
  <c r="I177"/>
  <c r="G177"/>
  <c r="O226"/>
  <c r="M226"/>
  <c r="K226"/>
  <c r="I226"/>
  <c r="G226"/>
  <c r="O242"/>
  <c r="M242"/>
  <c r="K242"/>
  <c r="I242"/>
  <c r="G242"/>
  <c r="O34"/>
  <c r="K34"/>
  <c r="G34"/>
  <c r="D34"/>
  <c r="N34"/>
  <c r="L34"/>
  <c r="J34"/>
  <c r="H34"/>
  <c r="F34"/>
  <c r="O117"/>
  <c r="M117"/>
  <c r="K117"/>
  <c r="I117"/>
  <c r="G117"/>
  <c r="E117"/>
  <c r="O132"/>
  <c r="M132"/>
  <c r="K132"/>
  <c r="I132"/>
  <c r="G132"/>
  <c r="D209"/>
  <c r="D244" s="1"/>
  <c r="D245" s="1"/>
  <c r="N209"/>
  <c r="L209"/>
  <c r="J209"/>
  <c r="H209"/>
  <c r="F209"/>
  <c r="E242"/>
  <c r="M34"/>
  <c r="I34"/>
  <c r="D117"/>
  <c r="N117"/>
  <c r="N244" s="1"/>
  <c r="N245" s="1"/>
  <c r="L117"/>
  <c r="J117"/>
  <c r="J244" s="1"/>
  <c r="J245" s="1"/>
  <c r="H117"/>
  <c r="F117"/>
  <c r="F244" s="1"/>
  <c r="F245" s="1"/>
  <c r="N132"/>
  <c r="L132"/>
  <c r="J132"/>
  <c r="H132"/>
  <c r="F132"/>
  <c r="O209"/>
  <c r="M209"/>
  <c r="K209"/>
  <c r="I209"/>
  <c r="G209"/>
  <c r="E226"/>
  <c r="E34"/>
  <c r="E132"/>
  <c r="E209"/>
  <c r="K244" l="1"/>
  <c r="K245" s="1"/>
  <c r="H244"/>
  <c r="H245" s="1"/>
  <c r="G244"/>
  <c r="G245" s="1"/>
  <c r="O244"/>
  <c r="O245" s="1"/>
  <c r="L244"/>
  <c r="L245" s="1"/>
  <c r="I244"/>
  <c r="I245" s="1"/>
  <c r="M244"/>
  <c r="M245" s="1"/>
  <c r="E244"/>
  <c r="E245" s="1"/>
</calcChain>
</file>

<file path=xl/sharedStrings.xml><?xml version="1.0" encoding="utf-8"?>
<sst xmlns="http://schemas.openxmlformats.org/spreadsheetml/2006/main" count="1333" uniqueCount="159">
  <si>
    <t xml:space="preserve"> № рецептуры</t>
  </si>
  <si>
    <t>Наименование блюд и кулинарных изделий</t>
  </si>
  <si>
    <t>Выход порции грамм</t>
  </si>
  <si>
    <t>Пищевые вещества (г)</t>
  </si>
  <si>
    <t>Энегретическая ценность ( ккал)</t>
  </si>
  <si>
    <t>Витамины, мг</t>
  </si>
  <si>
    <t>Минеральные вещества,мг</t>
  </si>
  <si>
    <t>1-я возрастная группа</t>
  </si>
  <si>
    <t>Б</t>
  </si>
  <si>
    <t>Ж</t>
  </si>
  <si>
    <t>У</t>
  </si>
  <si>
    <t>В1</t>
  </si>
  <si>
    <t>С</t>
  </si>
  <si>
    <t>А</t>
  </si>
  <si>
    <t>В2</t>
  </si>
  <si>
    <t>Са</t>
  </si>
  <si>
    <t>Р</t>
  </si>
  <si>
    <t>Мg</t>
  </si>
  <si>
    <t>Fe</t>
  </si>
  <si>
    <t>День №1 - завтрак</t>
  </si>
  <si>
    <t>Каша вязкая молочная гречневая с маслом сливочным"Крестьянским" МДЖ 72,5% и сахаром</t>
  </si>
  <si>
    <t>200/10/10</t>
  </si>
  <si>
    <t>Какао с молоком</t>
  </si>
  <si>
    <t>-</t>
  </si>
  <si>
    <t xml:space="preserve">Хлеб пшеничный </t>
  </si>
  <si>
    <t>Итого за прием</t>
  </si>
  <si>
    <t>День №1 – обед:</t>
  </si>
  <si>
    <t>Суп картофельный с клецками</t>
  </si>
  <si>
    <t>Гуляш из мяса говядины</t>
  </si>
  <si>
    <t>90/140</t>
  </si>
  <si>
    <t>Каша вязкая пшеничная</t>
  </si>
  <si>
    <t>Компот из свежих плодов</t>
  </si>
  <si>
    <t>Хлеб  ржаной</t>
  </si>
  <si>
    <t>Итого за день</t>
  </si>
  <si>
    <t>День №2 – завтрак:</t>
  </si>
  <si>
    <t>Бутерброд с маслом сливочным "Крестьянским" МДЖ 72,5% и сыром(Российский)</t>
  </si>
  <si>
    <t>20/10/30</t>
  </si>
  <si>
    <t>Каша жидкая молочная из рисовой крупы с маслом сливочным "Крестьянским" МДЖ 72,5%</t>
  </si>
  <si>
    <t>Чай с молоком</t>
  </si>
  <si>
    <t>День №2 – обед:</t>
  </si>
  <si>
    <t>Овощи натуральные свежие  огурцы</t>
  </si>
  <si>
    <t>Суп картофельный с бобовыми</t>
  </si>
  <si>
    <t>90/270</t>
  </si>
  <si>
    <t>Сок фруктовый, ягодный в индивидуальной упаковке</t>
  </si>
  <si>
    <t>Хлеб пшеничный</t>
  </si>
  <si>
    <t>Хлеб ржаной</t>
  </si>
  <si>
    <t>Фрукты свежие яблоко 1 шт</t>
  </si>
  <si>
    <t>Итого за день:</t>
  </si>
  <si>
    <t>День №3 – завтрак:</t>
  </si>
  <si>
    <t>Омлет натуральный с маслом сливочным"Крестьянским" МДЖ 72,5%</t>
  </si>
  <si>
    <t>159/10</t>
  </si>
  <si>
    <t>День №3 -Обед</t>
  </si>
  <si>
    <t>Борщ с капустой и картофелем</t>
  </si>
  <si>
    <t>Голубцы ленивые</t>
  </si>
  <si>
    <t>160/190</t>
  </si>
  <si>
    <t>Каша гречневая рассыпчатая</t>
  </si>
  <si>
    <t>Фрукты  свежие бананы 1 шт</t>
  </si>
  <si>
    <t>День №4 завтрак</t>
  </si>
  <si>
    <t>Запеканка рисовая с творогом, со сгущённым молоком</t>
  </si>
  <si>
    <t>200/50</t>
  </si>
  <si>
    <t>Кофейный напиток с молоком</t>
  </si>
  <si>
    <t>День №4-Обед</t>
  </si>
  <si>
    <t>Суп из овощей</t>
  </si>
  <si>
    <t>90/5</t>
  </si>
  <si>
    <t>Картофельное пюре</t>
  </si>
  <si>
    <t>Фрукты  свежие яблоки 1 шт</t>
  </si>
  <si>
    <t>День №5 - завтрак</t>
  </si>
  <si>
    <t>Каша вязкая молочная овсяная  с маслом сливочным "Крестьянским" МДЖ 72,5% и сахаром</t>
  </si>
  <si>
    <t>День №5 -Обед</t>
  </si>
  <si>
    <t>Овощи натуральные свежие огурцы</t>
  </si>
  <si>
    <t>Фрикадельки из говядины  в соусе сметанном</t>
  </si>
  <si>
    <t>День №6 -Завтрак</t>
  </si>
  <si>
    <t>Вареники ленивые с маслом  сливочным "Крестьянским" МДЖ 72,5% и сахаром</t>
  </si>
  <si>
    <t>200/8/10</t>
  </si>
  <si>
    <t>День№6 -Обед</t>
  </si>
  <si>
    <t>Котлеты рубленые из птицы с маслом сливочным</t>
  </si>
  <si>
    <t>Макаронные изделия отварные</t>
  </si>
  <si>
    <t xml:space="preserve">День №7 -Завтрак </t>
  </si>
  <si>
    <t>Каша вязкая молочная из рисовой крупы с маслом сливочным"Крестьянским" МДЖ 72,5%</t>
  </si>
  <si>
    <t>Чай с сахаром</t>
  </si>
  <si>
    <t>День№7 -Обед</t>
  </si>
  <si>
    <t>Рыба (минтай), тушенная в томате с овощами</t>
  </si>
  <si>
    <t xml:space="preserve">День №8 - Завтрак </t>
  </si>
  <si>
    <t>Каша жидкая молочная из пшенной крупы с маслом сливочным "Крестьянским" МДЖ 72,5%</t>
  </si>
  <si>
    <t>200/8</t>
  </si>
  <si>
    <t>День №8 - Обед</t>
  </si>
  <si>
    <t>Плов из птицы</t>
  </si>
  <si>
    <t xml:space="preserve">День №9 -Завтрак </t>
  </si>
  <si>
    <t>Пудинг из творога (запечённый)со сгущённым молоком</t>
  </si>
  <si>
    <t>200/20</t>
  </si>
  <si>
    <t>Мороженое пломбир 1 шт</t>
  </si>
  <si>
    <t>День №9 -Обед</t>
  </si>
  <si>
    <t>Тефтели из говядины с соусом  сметанным с томатом</t>
  </si>
  <si>
    <t xml:space="preserve">День №10 -Завтрак </t>
  </si>
  <si>
    <t>Каша жидкая молочная из манной крупы с мослом сливочным "Крестьянским" МДЖ 72,5%</t>
  </si>
  <si>
    <t>Овощи натуральные свежие помидоры</t>
  </si>
  <si>
    <t>Плов из говядины</t>
  </si>
  <si>
    <t>Каша вязкая молочная гречневая с маслом сливочным "Крестьянским" МДЖ 72,5% и сахаром</t>
  </si>
  <si>
    <t>Фрукты свежие апельсин 1 шт</t>
  </si>
  <si>
    <t xml:space="preserve">День №12 -Обед </t>
  </si>
  <si>
    <t>Суп картофельный с крупой</t>
  </si>
  <si>
    <t>Птица, тушенная в соусе с овощами</t>
  </si>
  <si>
    <t>Запеканка из творога со сгущённым молоком</t>
  </si>
  <si>
    <t>200/30</t>
  </si>
  <si>
    <t xml:space="preserve">День №13 -Обед </t>
  </si>
  <si>
    <t>268/347</t>
  </si>
  <si>
    <t>Итого  за прием</t>
  </si>
  <si>
    <t>Каша жидкая молочная из манной крупы с маслом сливочным"Крестьянским" МДЖ 72,5%</t>
  </si>
  <si>
    <t>Каша вязкая молочная овсяная с маслом сливочным"Крестьянским" МДЖ 72,5%</t>
  </si>
  <si>
    <t>Суп картофельный с макаронными изделиями</t>
  </si>
  <si>
    <t>Котлеты рыбные минтай любительские</t>
  </si>
  <si>
    <t>100/6</t>
  </si>
  <si>
    <t>Омлет натуральный с маслом</t>
  </si>
  <si>
    <t>День №10 Обед</t>
  </si>
  <si>
    <t xml:space="preserve">День №11-Завтрак </t>
  </si>
  <si>
    <t xml:space="preserve">День №11-Обед </t>
  </si>
  <si>
    <t>День №12 -Завтрак</t>
  </si>
  <si>
    <t xml:space="preserve">День № 13 -Завтрак </t>
  </si>
  <si>
    <t xml:space="preserve">День №14 -Завтрак </t>
  </si>
  <si>
    <t xml:space="preserve">День №14-Обед </t>
  </si>
  <si>
    <t>День №15 - Завтрак</t>
  </si>
  <si>
    <t>День №15-Обед</t>
  </si>
  <si>
    <t>В среднем за один день</t>
  </si>
  <si>
    <t>Итого за 15 дней</t>
  </si>
  <si>
    <t>Котлеты рубленые из бройлер-цыплят</t>
  </si>
  <si>
    <t>Рагу из овощей</t>
  </si>
  <si>
    <t>Рагу из птицы</t>
  </si>
  <si>
    <t>Булочка  с повидлом</t>
  </si>
  <si>
    <t>Булочка с повидлом</t>
  </si>
  <si>
    <t>Овощи натуральные свежие  помидоры</t>
  </si>
  <si>
    <t>Кондитерские изделия (шоколад) в индивидуальной упаковке</t>
  </si>
  <si>
    <t>Кондитерские изделия (печенье) в индивидуальной упаковке</t>
  </si>
  <si>
    <t>Кондитерские изделия (вафли)в индивидуальной упаковке</t>
  </si>
  <si>
    <t>Котлеты рыбные (минтай) любительские</t>
  </si>
  <si>
    <t>Биточки  из говядины соус белый основной</t>
  </si>
  <si>
    <t>Рассольник ленинградский</t>
  </si>
  <si>
    <t>220/10/10</t>
  </si>
  <si>
    <t xml:space="preserve">День №1 -Завтрак </t>
  </si>
  <si>
    <t>День№1 -Обед</t>
  </si>
  <si>
    <t>День №4 -Завтрак</t>
  </si>
  <si>
    <t>День№4 -Обед</t>
  </si>
  <si>
    <t>День №6 завтрак</t>
  </si>
  <si>
    <t>День №6-Обед</t>
  </si>
  <si>
    <t>День №7 - завтрак</t>
  </si>
  <si>
    <t>День №7 – обед:</t>
  </si>
  <si>
    <t xml:space="preserve">День №10-Обед </t>
  </si>
  <si>
    <t>День №13 - Завтрак</t>
  </si>
  <si>
    <t>День №13-Обед</t>
  </si>
  <si>
    <t>День №14 Обед</t>
  </si>
  <si>
    <t xml:space="preserve">День № 15 -Завтрак </t>
  </si>
  <si>
    <t xml:space="preserve">День №15 -Обед </t>
  </si>
  <si>
    <t xml:space="preserve">                                                                     лагерь 2025 год</t>
  </si>
  <si>
    <t>Фрукты  свежие (апельсин) 1 шт</t>
  </si>
  <si>
    <t>Кондитерские изделия (мармелад)в индивидуальной упаковке</t>
  </si>
  <si>
    <t>Кондитерские изделия (шоколад "Аленка")в индивидуальной упаковке</t>
  </si>
  <si>
    <t>Кондитерские изделия (вафли "Обыкновенное Чудо") в индивидуальной упаковке</t>
  </si>
  <si>
    <t>Кондитерские изделия (батончик "ЧиоРио")в индивидуальной упаковке</t>
  </si>
  <si>
    <t>Фрукты свежие банан 1 шт</t>
  </si>
  <si>
    <t>Кондитерские изделия (батончик "SUPER")в индивидуальной упаковке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</si>
</sst>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2" fontId="3" fillId="2" borderId="21" xfId="1" applyNumberFormat="1" applyFont="1" applyFill="1" applyBorder="1" applyAlignment="1">
      <alignment horizontal="center" vertical="center" wrapText="1"/>
    </xf>
    <xf numFmtId="2" fontId="3" fillId="2" borderId="22" xfId="1" applyNumberFormat="1" applyFont="1" applyFill="1" applyBorder="1" applyAlignment="1">
      <alignment horizontal="center" vertical="center" wrapText="1"/>
    </xf>
    <xf numFmtId="2" fontId="3" fillId="2" borderId="23" xfId="1" applyNumberFormat="1" applyFont="1" applyFill="1" applyBorder="1" applyAlignment="1">
      <alignment horizontal="center" vertical="center" wrapText="1"/>
    </xf>
    <xf numFmtId="2" fontId="3" fillId="2" borderId="9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20" xfId="1" applyNumberFormat="1" applyFont="1" applyFill="1" applyBorder="1" applyAlignment="1">
      <alignment horizontal="center" vertical="center" wrapText="1"/>
    </xf>
    <xf numFmtId="2" fontId="3" fillId="2" borderId="19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28" xfId="1" applyNumberFormat="1" applyFont="1" applyFill="1" applyBorder="1" applyAlignment="1">
      <alignment horizontal="center" vertical="center" wrapText="1"/>
    </xf>
    <xf numFmtId="2" fontId="3" fillId="2" borderId="29" xfId="1" applyNumberFormat="1" applyFont="1" applyFill="1" applyBorder="1" applyAlignment="1">
      <alignment horizontal="center" vertical="center" wrapText="1"/>
    </xf>
    <xf numFmtId="2" fontId="3" fillId="2" borderId="28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2" fontId="2" fillId="2" borderId="21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2" fontId="3" fillId="2" borderId="0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9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vertical="center" wrapText="1"/>
    </xf>
    <xf numFmtId="0" fontId="2" fillId="2" borderId="19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2" fontId="2" fillId="4" borderId="2" xfId="1" applyNumberFormat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vertical="center" wrapText="1"/>
    </xf>
    <xf numFmtId="0" fontId="3" fillId="4" borderId="24" xfId="1" applyNumberFormat="1" applyFont="1" applyFill="1" applyBorder="1" applyAlignment="1">
      <alignment horizontal="center" vertical="center" wrapText="1"/>
    </xf>
    <xf numFmtId="2" fontId="2" fillId="4" borderId="25" xfId="1" applyNumberFormat="1" applyFont="1" applyFill="1" applyBorder="1" applyAlignment="1">
      <alignment horizontal="center" vertical="center" wrapText="1"/>
    </xf>
    <xf numFmtId="0" fontId="2" fillId="4" borderId="24" xfId="1" applyNumberFormat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vertical="center" wrapText="1"/>
    </xf>
    <xf numFmtId="0" fontId="3" fillId="4" borderId="20" xfId="1" applyNumberFormat="1" applyFont="1" applyFill="1" applyBorder="1" applyAlignment="1">
      <alignment horizontal="center" vertical="center" wrapText="1"/>
    </xf>
    <xf numFmtId="2" fontId="2" fillId="4" borderId="21" xfId="1" applyNumberFormat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vertical="center" wrapText="1"/>
    </xf>
    <xf numFmtId="0" fontId="3" fillId="4" borderId="3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1" fontId="2" fillId="4" borderId="7" xfId="1" applyNumberFormat="1" applyFont="1" applyFill="1" applyBorder="1" applyAlignment="1">
      <alignment horizontal="center" vertical="center" wrapText="1"/>
    </xf>
    <xf numFmtId="1" fontId="3" fillId="4" borderId="24" xfId="1" applyNumberFormat="1" applyFont="1" applyFill="1" applyBorder="1" applyAlignment="1">
      <alignment horizontal="center" vertical="center" wrapText="1"/>
    </xf>
    <xf numFmtId="1" fontId="2" fillId="4" borderId="3" xfId="1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vertical="center" wrapText="1"/>
    </xf>
    <xf numFmtId="1" fontId="3" fillId="4" borderId="22" xfId="1" applyNumberFormat="1" applyFont="1" applyFill="1" applyBorder="1" applyAlignment="1">
      <alignment horizontal="center" vertical="center" wrapText="1"/>
    </xf>
    <xf numFmtId="2" fontId="2" fillId="4" borderId="23" xfId="1" applyNumberFormat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2" fillId="3" borderId="29" xfId="1" applyFont="1" applyFill="1" applyBorder="1" applyAlignment="1">
      <alignment vertical="top" wrapText="1"/>
    </xf>
    <xf numFmtId="0" fontId="2" fillId="3" borderId="33" xfId="1" applyFont="1" applyFill="1" applyBorder="1" applyAlignment="1">
      <alignment vertical="top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2" fontId="7" fillId="3" borderId="29" xfId="0" applyNumberFormat="1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left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7" fillId="3" borderId="33" xfId="0" applyNumberFormat="1" applyFont="1" applyFill="1" applyBorder="1" applyAlignment="1">
      <alignment horizontal="center" vertical="center"/>
    </xf>
    <xf numFmtId="0" fontId="0" fillId="0" borderId="0" xfId="0"/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vertical="center" wrapText="1"/>
    </xf>
    <xf numFmtId="0" fontId="3" fillId="5" borderId="3" xfId="1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2" fontId="8" fillId="3" borderId="29" xfId="0" applyNumberFormat="1" applyFont="1" applyFill="1" applyBorder="1" applyAlignment="1">
      <alignment horizontal="center" vertical="center"/>
    </xf>
    <xf numFmtId="164" fontId="8" fillId="3" borderId="33" xfId="0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30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9" fillId="0" borderId="0" xfId="0" applyFont="1" applyAlignme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5"/>
  <sheetViews>
    <sheetView zoomScale="75" zoomScaleNormal="75" zoomScalePageLayoutView="52" workbookViewId="0">
      <selection sqref="A1:O245"/>
    </sheetView>
  </sheetViews>
  <sheetFormatPr defaultColWidth="8.85546875" defaultRowHeight="32.450000000000003" customHeight="1"/>
  <cols>
    <col min="1" max="1" width="13.42578125" style="44" customWidth="1"/>
    <col min="2" max="2" width="47.28515625" style="52" customWidth="1"/>
    <col min="3" max="3" width="14.28515625" style="44" customWidth="1"/>
    <col min="4" max="5" width="9" style="44" bestFit="1" customWidth="1"/>
    <col min="6" max="6" width="11.28515625" style="44" customWidth="1"/>
    <col min="7" max="7" width="13" style="44" customWidth="1"/>
    <col min="8" max="9" width="9" style="44" bestFit="1" customWidth="1"/>
    <col min="10" max="10" width="11.7109375" style="44" customWidth="1"/>
    <col min="11" max="11" width="9" style="44" bestFit="1" customWidth="1"/>
    <col min="12" max="12" width="11.28515625" style="44" customWidth="1"/>
    <col min="13" max="13" width="12.28515625" style="44" customWidth="1"/>
    <col min="14" max="14" width="10.85546875" style="44" customWidth="1"/>
    <col min="15" max="15" width="9" style="44" bestFit="1" customWidth="1"/>
    <col min="16" max="16384" width="8.85546875" style="44"/>
  </cols>
  <sheetData>
    <row r="1" spans="1:16" ht="69.599999999999994" customHeight="1">
      <c r="A1" s="53" t="s">
        <v>0</v>
      </c>
      <c r="B1" s="54" t="s">
        <v>1</v>
      </c>
      <c r="C1" s="55" t="s">
        <v>2</v>
      </c>
      <c r="D1" s="140" t="s">
        <v>3</v>
      </c>
      <c r="E1" s="141"/>
      <c r="F1" s="142"/>
      <c r="G1" s="56" t="s">
        <v>4</v>
      </c>
      <c r="H1" s="140" t="s">
        <v>5</v>
      </c>
      <c r="I1" s="141"/>
      <c r="J1" s="141"/>
      <c r="K1" s="142"/>
      <c r="L1" s="140" t="s">
        <v>6</v>
      </c>
      <c r="M1" s="141"/>
      <c r="N1" s="141"/>
      <c r="O1" s="142"/>
      <c r="P1" s="43"/>
    </row>
    <row r="2" spans="1:16" ht="32.450000000000003" customHeight="1" thickBot="1">
      <c r="A2" s="57"/>
      <c r="B2" s="58" t="s">
        <v>7</v>
      </c>
      <c r="C2" s="59"/>
      <c r="D2" s="56" t="s">
        <v>8</v>
      </c>
      <c r="E2" s="56" t="s">
        <v>9</v>
      </c>
      <c r="F2" s="56" t="s">
        <v>10</v>
      </c>
      <c r="G2" s="56"/>
      <c r="H2" s="55" t="s">
        <v>11</v>
      </c>
      <c r="I2" s="56" t="s">
        <v>12</v>
      </c>
      <c r="J2" s="56" t="s">
        <v>13</v>
      </c>
      <c r="K2" s="56" t="s">
        <v>14</v>
      </c>
      <c r="L2" s="56" t="s">
        <v>15</v>
      </c>
      <c r="M2" s="56" t="s">
        <v>16</v>
      </c>
      <c r="N2" s="56" t="s">
        <v>17</v>
      </c>
      <c r="O2" s="56" t="s">
        <v>18</v>
      </c>
      <c r="P2" s="43"/>
    </row>
    <row r="3" spans="1:16" ht="32.450000000000003" customHeight="1">
      <c r="A3" s="14"/>
      <c r="B3" s="45" t="s">
        <v>19</v>
      </c>
      <c r="C3" s="15"/>
      <c r="D3" s="16"/>
      <c r="E3" s="16"/>
      <c r="F3" s="16"/>
      <c r="G3" s="16"/>
      <c r="H3" s="17"/>
      <c r="I3" s="18"/>
      <c r="J3" s="18"/>
      <c r="K3" s="18"/>
      <c r="L3" s="18"/>
      <c r="M3" s="18"/>
      <c r="N3" s="18"/>
      <c r="O3" s="19"/>
      <c r="P3" s="20"/>
    </row>
    <row r="4" spans="1:16" ht="57" customHeight="1">
      <c r="A4" s="10">
        <v>173</v>
      </c>
      <c r="B4" s="4" t="s">
        <v>20</v>
      </c>
      <c r="C4" s="5" t="s">
        <v>136</v>
      </c>
      <c r="D4" s="1">
        <v>13.8</v>
      </c>
      <c r="E4" s="1">
        <v>18.600000000000001</v>
      </c>
      <c r="F4" s="1">
        <v>67.650000000000006</v>
      </c>
      <c r="G4" s="1">
        <v>493</v>
      </c>
      <c r="H4" s="2">
        <v>0.06</v>
      </c>
      <c r="I4" s="1">
        <v>1.17</v>
      </c>
      <c r="J4" s="1">
        <v>18</v>
      </c>
      <c r="K4" s="1">
        <v>0.17</v>
      </c>
      <c r="L4" s="1">
        <v>130.29</v>
      </c>
      <c r="M4" s="1">
        <v>138.13999999999999</v>
      </c>
      <c r="N4" s="1">
        <v>31.12</v>
      </c>
      <c r="O4" s="3">
        <v>0.5</v>
      </c>
      <c r="P4" s="20"/>
    </row>
    <row r="5" spans="1:16" ht="32.450000000000003" customHeight="1">
      <c r="A5" s="10">
        <v>379</v>
      </c>
      <c r="B5" s="110" t="s">
        <v>60</v>
      </c>
      <c r="C5" s="5">
        <v>200</v>
      </c>
      <c r="D5" s="107">
        <v>3.01</v>
      </c>
      <c r="E5" s="107">
        <v>2.88</v>
      </c>
      <c r="F5" s="107">
        <v>13.36</v>
      </c>
      <c r="G5" s="107">
        <v>89.56</v>
      </c>
      <c r="H5" s="108">
        <v>3.5999999999999997E-2</v>
      </c>
      <c r="I5" s="107">
        <v>1.17</v>
      </c>
      <c r="J5" s="107">
        <v>1.7999999999999999E-2</v>
      </c>
      <c r="K5" s="107">
        <v>8.1000000000000003E-2</v>
      </c>
      <c r="L5" s="107">
        <v>108.5</v>
      </c>
      <c r="M5" s="107">
        <v>81.31</v>
      </c>
      <c r="N5" s="107">
        <v>12.6</v>
      </c>
      <c r="O5" s="109">
        <v>0.11</v>
      </c>
      <c r="P5" s="20"/>
    </row>
    <row r="6" spans="1:16" ht="34.9" customHeight="1">
      <c r="A6" s="10" t="s">
        <v>23</v>
      </c>
      <c r="B6" s="4" t="s">
        <v>130</v>
      </c>
      <c r="C6" s="5">
        <v>50</v>
      </c>
      <c r="D6" s="1">
        <v>0.8</v>
      </c>
      <c r="E6" s="1">
        <v>0.9</v>
      </c>
      <c r="F6" s="1">
        <v>79.8</v>
      </c>
      <c r="G6" s="1">
        <v>326</v>
      </c>
      <c r="H6" s="2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>
        <v>0</v>
      </c>
      <c r="P6" s="20"/>
    </row>
    <row r="7" spans="1:16" ht="32.450000000000003" customHeight="1">
      <c r="A7" s="10" t="s">
        <v>23</v>
      </c>
      <c r="B7" s="4" t="s">
        <v>24</v>
      </c>
      <c r="C7" s="5">
        <v>30</v>
      </c>
      <c r="D7" s="1">
        <v>2.2799999999999998</v>
      </c>
      <c r="E7" s="1">
        <v>0.27</v>
      </c>
      <c r="F7" s="1">
        <v>14.07</v>
      </c>
      <c r="G7" s="1">
        <v>69</v>
      </c>
      <c r="H7" s="2">
        <v>4.8000000000000001E-2</v>
      </c>
      <c r="I7" s="1" t="s">
        <v>23</v>
      </c>
      <c r="J7" s="1" t="s">
        <v>23</v>
      </c>
      <c r="K7" s="1">
        <v>0.59</v>
      </c>
      <c r="L7" s="1">
        <v>6.9</v>
      </c>
      <c r="M7" s="1">
        <v>25.2</v>
      </c>
      <c r="N7" s="1">
        <v>9.9</v>
      </c>
      <c r="O7" s="3">
        <v>0.56999999999999995</v>
      </c>
      <c r="P7" s="20"/>
    </row>
    <row r="8" spans="1:16" ht="32.450000000000003" customHeight="1">
      <c r="A8" s="60"/>
      <c r="B8" s="61" t="s">
        <v>25</v>
      </c>
      <c r="C8" s="62">
        <v>500</v>
      </c>
      <c r="D8" s="63">
        <f>SUM(D4:D7)</f>
        <v>19.890000000000004</v>
      </c>
      <c r="E8" s="63">
        <f t="shared" ref="E8:O8" si="0">SUM(E4:E7)</f>
        <v>22.65</v>
      </c>
      <c r="F8" s="63">
        <f t="shared" si="0"/>
        <v>174.88</v>
      </c>
      <c r="G8" s="63">
        <f t="shared" si="0"/>
        <v>977.56</v>
      </c>
      <c r="H8" s="63">
        <f t="shared" si="0"/>
        <v>0.14400000000000002</v>
      </c>
      <c r="I8" s="63">
        <f t="shared" si="0"/>
        <v>2.34</v>
      </c>
      <c r="J8" s="63">
        <f t="shared" si="0"/>
        <v>18.018000000000001</v>
      </c>
      <c r="K8" s="63">
        <f t="shared" si="0"/>
        <v>0.84099999999999997</v>
      </c>
      <c r="L8" s="63">
        <f t="shared" si="0"/>
        <v>245.69</v>
      </c>
      <c r="M8" s="63">
        <f t="shared" si="0"/>
        <v>244.64999999999998</v>
      </c>
      <c r="N8" s="63">
        <f t="shared" si="0"/>
        <v>53.62</v>
      </c>
      <c r="O8" s="63">
        <f t="shared" si="0"/>
        <v>1.18</v>
      </c>
      <c r="P8" s="20"/>
    </row>
    <row r="9" spans="1:16" ht="32.450000000000003" customHeight="1">
      <c r="A9" s="22"/>
      <c r="B9" s="46" t="s">
        <v>26</v>
      </c>
      <c r="C9" s="23"/>
      <c r="D9" s="8"/>
      <c r="E9" s="8"/>
      <c r="F9" s="8"/>
      <c r="G9" s="8"/>
      <c r="H9" s="7"/>
      <c r="I9" s="8"/>
      <c r="J9" s="8"/>
      <c r="K9" s="8"/>
      <c r="L9" s="8"/>
      <c r="M9" s="8"/>
      <c r="N9" s="8"/>
      <c r="O9" s="9"/>
      <c r="P9" s="20"/>
    </row>
    <row r="10" spans="1:16" ht="32.450000000000003" customHeight="1">
      <c r="A10" s="10">
        <v>71</v>
      </c>
      <c r="B10" s="110" t="s">
        <v>129</v>
      </c>
      <c r="C10" s="5">
        <v>60</v>
      </c>
      <c r="D10" s="107">
        <v>0.35</v>
      </c>
      <c r="E10" s="107">
        <v>0.05</v>
      </c>
      <c r="F10" s="107">
        <v>0.95</v>
      </c>
      <c r="G10" s="107">
        <v>6</v>
      </c>
      <c r="H10" s="108">
        <v>0.02</v>
      </c>
      <c r="I10" s="107">
        <v>2.4500000000000002</v>
      </c>
      <c r="J10" s="107"/>
      <c r="K10" s="107">
        <v>0.01</v>
      </c>
      <c r="L10" s="107">
        <v>8.5</v>
      </c>
      <c r="M10" s="107">
        <v>15</v>
      </c>
      <c r="N10" s="107">
        <v>7</v>
      </c>
      <c r="O10" s="109">
        <v>0.25</v>
      </c>
      <c r="P10" s="20"/>
    </row>
    <row r="11" spans="1:16" ht="32.450000000000003" customHeight="1">
      <c r="A11" s="10">
        <v>108</v>
      </c>
      <c r="B11" s="4" t="s">
        <v>27</v>
      </c>
      <c r="C11" s="5">
        <v>200</v>
      </c>
      <c r="D11" s="1">
        <v>2.84</v>
      </c>
      <c r="E11" s="1">
        <v>3.67</v>
      </c>
      <c r="F11" s="1">
        <v>15.03</v>
      </c>
      <c r="G11" s="24">
        <v>111.4</v>
      </c>
      <c r="H11" s="1">
        <v>0.08</v>
      </c>
      <c r="I11" s="1">
        <v>4.5999999999999996</v>
      </c>
      <c r="J11" s="1">
        <v>16.8</v>
      </c>
      <c r="K11" s="1">
        <v>0.06</v>
      </c>
      <c r="L11" s="1">
        <v>26.72</v>
      </c>
      <c r="M11" s="1">
        <v>57.8</v>
      </c>
      <c r="N11" s="1">
        <v>20.3</v>
      </c>
      <c r="O11" s="3">
        <v>0.94</v>
      </c>
      <c r="P11" s="20"/>
    </row>
    <row r="12" spans="1:16" ht="32.450000000000003" customHeight="1">
      <c r="A12" s="10">
        <v>260</v>
      </c>
      <c r="B12" s="4" t="s">
        <v>28</v>
      </c>
      <c r="C12" s="5" t="s">
        <v>29</v>
      </c>
      <c r="D12" s="1">
        <v>19.350000000000001</v>
      </c>
      <c r="E12" s="1">
        <v>20.399999999999999</v>
      </c>
      <c r="F12" s="1">
        <v>6.16</v>
      </c>
      <c r="G12" s="1">
        <v>285.89</v>
      </c>
      <c r="H12" s="7">
        <v>0.03</v>
      </c>
      <c r="I12" s="8">
        <v>0.92</v>
      </c>
      <c r="J12" s="8"/>
      <c r="K12" s="8">
        <v>0.1</v>
      </c>
      <c r="L12" s="8">
        <v>21.81</v>
      </c>
      <c r="M12" s="8">
        <v>154.15</v>
      </c>
      <c r="N12" s="8">
        <v>22.03</v>
      </c>
      <c r="O12" s="9">
        <v>3.06</v>
      </c>
      <c r="P12" s="20"/>
    </row>
    <row r="13" spans="1:16" ht="32.450000000000003" customHeight="1">
      <c r="A13" s="10">
        <v>303</v>
      </c>
      <c r="B13" s="4" t="s">
        <v>30</v>
      </c>
      <c r="C13" s="5">
        <v>180</v>
      </c>
      <c r="D13" s="1">
        <v>4</v>
      </c>
      <c r="E13" s="1">
        <v>4.24</v>
      </c>
      <c r="F13" s="1">
        <v>24.55</v>
      </c>
      <c r="G13" s="1">
        <v>152.4</v>
      </c>
      <c r="H13" s="2">
        <v>0.108</v>
      </c>
      <c r="I13" s="1"/>
      <c r="J13" s="1"/>
      <c r="K13" s="1">
        <v>0.04</v>
      </c>
      <c r="L13" s="1">
        <v>20.86</v>
      </c>
      <c r="M13" s="1">
        <v>134.6</v>
      </c>
      <c r="N13" s="1">
        <v>28.8</v>
      </c>
      <c r="O13" s="3">
        <v>2.27</v>
      </c>
      <c r="P13" s="20"/>
    </row>
    <row r="14" spans="1:16" ht="32.450000000000003" customHeight="1">
      <c r="A14" s="10">
        <v>342</v>
      </c>
      <c r="B14" s="4" t="s">
        <v>31</v>
      </c>
      <c r="C14" s="5">
        <v>200</v>
      </c>
      <c r="D14" s="1">
        <v>0.16</v>
      </c>
      <c r="E14" s="1">
        <v>0.16</v>
      </c>
      <c r="F14" s="1">
        <v>27.9</v>
      </c>
      <c r="G14" s="1">
        <v>114.6</v>
      </c>
      <c r="H14" s="2">
        <v>0.01</v>
      </c>
      <c r="I14" s="1">
        <v>3.6</v>
      </c>
      <c r="J14" s="1" t="s">
        <v>23</v>
      </c>
      <c r="K14" s="1" t="s">
        <v>23</v>
      </c>
      <c r="L14" s="1">
        <v>6.2</v>
      </c>
      <c r="M14" s="1">
        <v>3.96</v>
      </c>
      <c r="N14" s="1">
        <v>3.24</v>
      </c>
      <c r="O14" s="3">
        <v>0.85</v>
      </c>
      <c r="P14" s="20"/>
    </row>
    <row r="15" spans="1:16" ht="32.450000000000003" customHeight="1">
      <c r="A15" s="10" t="s">
        <v>23</v>
      </c>
      <c r="B15" s="4" t="s">
        <v>24</v>
      </c>
      <c r="C15" s="5">
        <v>40</v>
      </c>
      <c r="D15" s="1">
        <v>3.04</v>
      </c>
      <c r="E15" s="1">
        <v>0.36</v>
      </c>
      <c r="F15" s="1">
        <v>18.760000000000002</v>
      </c>
      <c r="G15" s="1">
        <v>92</v>
      </c>
      <c r="H15" s="2">
        <v>4.3999999999999997E-2</v>
      </c>
      <c r="I15" s="1" t="s">
        <v>23</v>
      </c>
      <c r="J15" s="1" t="s">
        <v>23</v>
      </c>
      <c r="K15" s="1">
        <v>0.67</v>
      </c>
      <c r="L15" s="1">
        <v>8</v>
      </c>
      <c r="M15" s="1">
        <v>26</v>
      </c>
      <c r="N15" s="1">
        <v>5.6</v>
      </c>
      <c r="O15" s="3">
        <v>0.44</v>
      </c>
      <c r="P15" s="20"/>
    </row>
    <row r="16" spans="1:16" ht="32.450000000000003" customHeight="1">
      <c r="A16" s="10" t="s">
        <v>23</v>
      </c>
      <c r="B16" s="4" t="s">
        <v>32</v>
      </c>
      <c r="C16" s="5">
        <v>40</v>
      </c>
      <c r="D16" s="1">
        <v>2.64</v>
      </c>
      <c r="E16" s="1">
        <v>0.48</v>
      </c>
      <c r="F16" s="1">
        <v>14.12</v>
      </c>
      <c r="G16" s="1">
        <v>72</v>
      </c>
      <c r="H16" s="2">
        <v>9.1999999999999998E-2</v>
      </c>
      <c r="I16" s="1" t="s">
        <v>23</v>
      </c>
      <c r="J16" s="1" t="s">
        <v>23</v>
      </c>
      <c r="K16" s="1">
        <v>1.32</v>
      </c>
      <c r="L16" s="1">
        <v>11.2</v>
      </c>
      <c r="M16" s="1">
        <v>54</v>
      </c>
      <c r="N16" s="1">
        <v>27</v>
      </c>
      <c r="O16" s="3">
        <v>1.44</v>
      </c>
      <c r="P16" s="20"/>
    </row>
    <row r="17" spans="1:16" ht="32.450000000000003" customHeight="1">
      <c r="A17" s="64"/>
      <c r="B17" s="65" t="s">
        <v>25</v>
      </c>
      <c r="C17" s="66">
        <v>860</v>
      </c>
      <c r="D17" s="63">
        <f>SUM(D10:D16)</f>
        <v>32.380000000000003</v>
      </c>
      <c r="E17" s="63">
        <f t="shared" ref="E17:O17" si="1">SUM(E10:E16)</f>
        <v>29.36</v>
      </c>
      <c r="F17" s="63">
        <f t="shared" si="1"/>
        <v>107.47000000000001</v>
      </c>
      <c r="G17" s="63">
        <f t="shared" si="1"/>
        <v>834.29</v>
      </c>
      <c r="H17" s="63">
        <f t="shared" si="1"/>
        <v>0.38400000000000001</v>
      </c>
      <c r="I17" s="63">
        <f t="shared" si="1"/>
        <v>11.57</v>
      </c>
      <c r="J17" s="63">
        <f t="shared" si="1"/>
        <v>16.8</v>
      </c>
      <c r="K17" s="63">
        <f t="shared" si="1"/>
        <v>2.2000000000000002</v>
      </c>
      <c r="L17" s="63">
        <f t="shared" si="1"/>
        <v>103.29</v>
      </c>
      <c r="M17" s="63">
        <f t="shared" si="1"/>
        <v>445.50999999999993</v>
      </c>
      <c r="N17" s="63">
        <f t="shared" si="1"/>
        <v>113.96999999999998</v>
      </c>
      <c r="O17" s="63">
        <f t="shared" si="1"/>
        <v>9.25</v>
      </c>
      <c r="P17" s="20"/>
    </row>
    <row r="18" spans="1:16" ht="32.450000000000003" customHeight="1" thickBot="1">
      <c r="A18" s="67"/>
      <c r="B18" s="68" t="s">
        <v>33</v>
      </c>
      <c r="C18" s="69"/>
      <c r="D18" s="70">
        <f>D8+D17</f>
        <v>52.27000000000001</v>
      </c>
      <c r="E18" s="70">
        <f t="shared" ref="E18:O18" si="2">E8+E17</f>
        <v>52.01</v>
      </c>
      <c r="F18" s="70">
        <f t="shared" si="2"/>
        <v>282.35000000000002</v>
      </c>
      <c r="G18" s="70">
        <f t="shared" si="2"/>
        <v>1811.85</v>
      </c>
      <c r="H18" s="70">
        <f t="shared" si="2"/>
        <v>0.52800000000000002</v>
      </c>
      <c r="I18" s="70">
        <f t="shared" si="2"/>
        <v>13.91</v>
      </c>
      <c r="J18" s="70">
        <f t="shared" si="2"/>
        <v>34.817999999999998</v>
      </c>
      <c r="K18" s="70">
        <f t="shared" si="2"/>
        <v>3.0410000000000004</v>
      </c>
      <c r="L18" s="70">
        <f t="shared" si="2"/>
        <v>348.98</v>
      </c>
      <c r="M18" s="70">
        <f t="shared" si="2"/>
        <v>690.15999999999985</v>
      </c>
      <c r="N18" s="70">
        <f t="shared" si="2"/>
        <v>167.58999999999997</v>
      </c>
      <c r="O18" s="70">
        <f t="shared" si="2"/>
        <v>10.43</v>
      </c>
      <c r="P18" s="20"/>
    </row>
    <row r="19" spans="1:16" ht="32.450000000000003" customHeight="1">
      <c r="A19" s="14"/>
      <c r="B19" s="48" t="s">
        <v>34</v>
      </c>
      <c r="C19" s="15"/>
      <c r="D19" s="16"/>
      <c r="E19" s="16"/>
      <c r="F19" s="16"/>
      <c r="G19" s="16"/>
      <c r="H19" s="25"/>
      <c r="I19" s="16"/>
      <c r="J19" s="16"/>
      <c r="K19" s="16"/>
      <c r="L19" s="16"/>
      <c r="M19" s="16"/>
      <c r="N19" s="16"/>
      <c r="O19" s="26"/>
      <c r="P19" s="20"/>
    </row>
    <row r="20" spans="1:16" ht="60" customHeight="1">
      <c r="A20" s="10">
        <v>3</v>
      </c>
      <c r="B20" s="4" t="s">
        <v>35</v>
      </c>
      <c r="C20" s="5" t="s">
        <v>36</v>
      </c>
      <c r="D20" s="1">
        <v>6.6</v>
      </c>
      <c r="E20" s="1">
        <v>9.74</v>
      </c>
      <c r="F20" s="1">
        <v>18.77</v>
      </c>
      <c r="G20" s="1">
        <v>183.01</v>
      </c>
      <c r="H20" s="2">
        <v>0.06</v>
      </c>
      <c r="I20" s="1">
        <v>0.24</v>
      </c>
      <c r="J20" s="1">
        <v>0.06</v>
      </c>
      <c r="K20" s="1">
        <v>0.7</v>
      </c>
      <c r="L20" s="1">
        <v>158.1</v>
      </c>
      <c r="M20" s="1">
        <v>107.7</v>
      </c>
      <c r="N20" s="1">
        <v>17.43</v>
      </c>
      <c r="O20" s="3">
        <v>0.74</v>
      </c>
      <c r="P20" s="20"/>
    </row>
    <row r="21" spans="1:16" ht="51.6" customHeight="1">
      <c r="A21" s="10">
        <v>182</v>
      </c>
      <c r="B21" s="4" t="s">
        <v>37</v>
      </c>
      <c r="C21" s="5" t="s">
        <v>21</v>
      </c>
      <c r="D21" s="1">
        <v>4.53</v>
      </c>
      <c r="E21" s="1">
        <v>4.3600000000000003</v>
      </c>
      <c r="F21" s="1">
        <v>31.76</v>
      </c>
      <c r="G21" s="1">
        <v>185.74</v>
      </c>
      <c r="H21" s="2">
        <v>0.06</v>
      </c>
      <c r="I21" s="1">
        <v>1.17</v>
      </c>
      <c r="J21" s="1">
        <v>18</v>
      </c>
      <c r="K21" s="1">
        <v>0.17</v>
      </c>
      <c r="L21" s="1">
        <v>130.29</v>
      </c>
      <c r="M21" s="1">
        <v>138.13999999999999</v>
      </c>
      <c r="N21" s="1">
        <v>31.12</v>
      </c>
      <c r="O21" s="3">
        <v>0.5</v>
      </c>
      <c r="P21" s="20"/>
    </row>
    <row r="22" spans="1:16" ht="32.450000000000003" customHeight="1">
      <c r="A22" s="10">
        <v>378</v>
      </c>
      <c r="B22" s="4" t="s">
        <v>38</v>
      </c>
      <c r="C22" s="5">
        <v>200</v>
      </c>
      <c r="D22" s="1">
        <v>1.52</v>
      </c>
      <c r="E22" s="1">
        <v>1.35</v>
      </c>
      <c r="F22" s="1">
        <v>15.9</v>
      </c>
      <c r="G22" s="1">
        <v>81</v>
      </c>
      <c r="H22" s="2">
        <v>0.03</v>
      </c>
      <c r="I22" s="1">
        <v>0.3</v>
      </c>
      <c r="J22" s="1">
        <v>135</v>
      </c>
      <c r="K22" s="1">
        <v>0.1</v>
      </c>
      <c r="L22" s="1">
        <v>83.3</v>
      </c>
      <c r="M22" s="1">
        <v>56.5</v>
      </c>
      <c r="N22" s="1">
        <v>8.5</v>
      </c>
      <c r="O22" s="3">
        <v>0.46</v>
      </c>
      <c r="P22" s="20"/>
    </row>
    <row r="23" spans="1:16" ht="32.450000000000003" customHeight="1">
      <c r="A23" s="10" t="s">
        <v>23</v>
      </c>
      <c r="B23" s="4" t="s">
        <v>24</v>
      </c>
      <c r="C23" s="5">
        <v>30</v>
      </c>
      <c r="D23" s="1">
        <v>2.2799999999999998</v>
      </c>
      <c r="E23" s="1">
        <v>0.27</v>
      </c>
      <c r="F23" s="1">
        <v>14.07</v>
      </c>
      <c r="G23" s="1">
        <v>69</v>
      </c>
      <c r="H23" s="2">
        <v>4.8000000000000001E-2</v>
      </c>
      <c r="I23" s="1" t="s">
        <v>23</v>
      </c>
      <c r="J23" s="1" t="s">
        <v>23</v>
      </c>
      <c r="K23" s="1">
        <v>0.59</v>
      </c>
      <c r="L23" s="1">
        <v>6.9</v>
      </c>
      <c r="M23" s="1">
        <v>25.2</v>
      </c>
      <c r="N23" s="1">
        <v>9.9</v>
      </c>
      <c r="O23" s="3">
        <v>0.56999999999999995</v>
      </c>
      <c r="P23" s="20"/>
    </row>
    <row r="24" spans="1:16" ht="32.450000000000003" customHeight="1">
      <c r="A24" s="10"/>
      <c r="B24" s="65" t="s">
        <v>25</v>
      </c>
      <c r="C24" s="66">
        <v>510</v>
      </c>
      <c r="D24" s="63">
        <f>SUM(D20:D23)</f>
        <v>14.929999999999998</v>
      </c>
      <c r="E24" s="63">
        <f t="shared" ref="E24:O24" si="3">SUM(E20:E23)</f>
        <v>15.72</v>
      </c>
      <c r="F24" s="63">
        <f t="shared" si="3"/>
        <v>80.5</v>
      </c>
      <c r="G24" s="63">
        <f t="shared" si="3"/>
        <v>518.75</v>
      </c>
      <c r="H24" s="63">
        <f t="shared" si="3"/>
        <v>0.19800000000000001</v>
      </c>
      <c r="I24" s="63">
        <f t="shared" si="3"/>
        <v>1.71</v>
      </c>
      <c r="J24" s="63">
        <f t="shared" si="3"/>
        <v>153.06</v>
      </c>
      <c r="K24" s="63">
        <f t="shared" si="3"/>
        <v>1.56</v>
      </c>
      <c r="L24" s="63">
        <f t="shared" si="3"/>
        <v>378.59</v>
      </c>
      <c r="M24" s="63">
        <f t="shared" si="3"/>
        <v>327.53999999999996</v>
      </c>
      <c r="N24" s="63">
        <f t="shared" si="3"/>
        <v>66.95</v>
      </c>
      <c r="O24" s="63">
        <f t="shared" si="3"/>
        <v>2.27</v>
      </c>
      <c r="P24" s="20"/>
    </row>
    <row r="25" spans="1:16" ht="32.450000000000003" customHeight="1">
      <c r="A25" s="10"/>
      <c r="B25" s="47" t="s">
        <v>39</v>
      </c>
      <c r="C25" s="5"/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3"/>
      <c r="P25" s="20"/>
    </row>
    <row r="26" spans="1:16" ht="32.450000000000003" customHeight="1">
      <c r="A26" s="10">
        <v>71</v>
      </c>
      <c r="B26" s="4" t="s">
        <v>40</v>
      </c>
      <c r="C26" s="5">
        <v>60</v>
      </c>
      <c r="D26" s="1">
        <v>0.35</v>
      </c>
      <c r="E26" s="1">
        <v>0.05</v>
      </c>
      <c r="F26" s="1">
        <v>0.95</v>
      </c>
      <c r="G26" s="1">
        <v>6</v>
      </c>
      <c r="H26" s="2">
        <v>0.02</v>
      </c>
      <c r="I26" s="1">
        <v>2.4500000000000002</v>
      </c>
      <c r="J26" s="1"/>
      <c r="K26" s="1">
        <v>0.01</v>
      </c>
      <c r="L26" s="1">
        <v>8.5</v>
      </c>
      <c r="M26" s="1">
        <v>15</v>
      </c>
      <c r="N26" s="1">
        <v>7</v>
      </c>
      <c r="O26" s="3">
        <v>0.25</v>
      </c>
      <c r="P26" s="20"/>
    </row>
    <row r="27" spans="1:16" ht="32.450000000000003" customHeight="1">
      <c r="A27" s="10">
        <v>82</v>
      </c>
      <c r="B27" s="99" t="s">
        <v>52</v>
      </c>
      <c r="C27" s="5">
        <v>200</v>
      </c>
      <c r="D27" s="96">
        <v>1.44</v>
      </c>
      <c r="E27" s="96">
        <v>3.94</v>
      </c>
      <c r="F27" s="96">
        <v>8.75</v>
      </c>
      <c r="G27" s="96">
        <v>83</v>
      </c>
      <c r="H27" s="97">
        <v>0.04</v>
      </c>
      <c r="I27" s="96">
        <v>8.5399999999999991</v>
      </c>
      <c r="J27" s="96" t="s">
        <v>23</v>
      </c>
      <c r="K27" s="96">
        <v>1.64</v>
      </c>
      <c r="L27" s="96">
        <v>39.78</v>
      </c>
      <c r="M27" s="96">
        <v>43.68</v>
      </c>
      <c r="N27" s="96">
        <v>20.9</v>
      </c>
      <c r="O27" s="98">
        <v>0.98</v>
      </c>
      <c r="P27" s="20"/>
    </row>
    <row r="28" spans="1:16" ht="32.450000000000003" customHeight="1">
      <c r="A28" s="10">
        <v>291</v>
      </c>
      <c r="B28" s="99" t="s">
        <v>86</v>
      </c>
      <c r="C28" s="5" t="s">
        <v>42</v>
      </c>
      <c r="D28" s="96">
        <v>16.2</v>
      </c>
      <c r="E28" s="96">
        <v>33.049999999999997</v>
      </c>
      <c r="F28" s="96">
        <v>2.4</v>
      </c>
      <c r="G28" s="96">
        <v>372.5</v>
      </c>
      <c r="H28" s="97">
        <v>0.14000000000000001</v>
      </c>
      <c r="I28" s="96">
        <v>0.23</v>
      </c>
      <c r="J28" s="96">
        <v>0.3</v>
      </c>
      <c r="K28" s="96">
        <v>4.24</v>
      </c>
      <c r="L28" s="96">
        <v>104</v>
      </c>
      <c r="M28" s="96">
        <v>255.5</v>
      </c>
      <c r="N28" s="96">
        <v>20.77</v>
      </c>
      <c r="O28" s="98">
        <v>3.02</v>
      </c>
      <c r="P28" s="20"/>
    </row>
    <row r="29" spans="1:16" ht="40.15" customHeight="1">
      <c r="A29" s="10">
        <v>389</v>
      </c>
      <c r="B29" s="4" t="s">
        <v>43</v>
      </c>
      <c r="C29" s="5">
        <v>200</v>
      </c>
      <c r="D29" s="1">
        <v>1</v>
      </c>
      <c r="E29" s="1"/>
      <c r="F29" s="1">
        <v>20.2</v>
      </c>
      <c r="G29" s="1">
        <v>84.8</v>
      </c>
      <c r="H29" s="2">
        <v>0.02</v>
      </c>
      <c r="I29" s="1">
        <v>4</v>
      </c>
      <c r="J29" s="1" t="s">
        <v>23</v>
      </c>
      <c r="K29" s="1" t="s">
        <v>23</v>
      </c>
      <c r="L29" s="1">
        <v>14</v>
      </c>
      <c r="M29" s="1">
        <v>14</v>
      </c>
      <c r="N29" s="1">
        <v>8</v>
      </c>
      <c r="O29" s="3">
        <v>0.6</v>
      </c>
      <c r="P29" s="20"/>
    </row>
    <row r="30" spans="1:16" ht="32.450000000000003" customHeight="1">
      <c r="A30" s="10" t="s">
        <v>23</v>
      </c>
      <c r="B30" s="4" t="s">
        <v>44</v>
      </c>
      <c r="C30" s="5">
        <v>70</v>
      </c>
      <c r="D30" s="1">
        <v>4.63</v>
      </c>
      <c r="E30" s="1">
        <v>0.46</v>
      </c>
      <c r="F30" s="1">
        <v>32.69</v>
      </c>
      <c r="G30" s="1">
        <v>157.08000000000001</v>
      </c>
      <c r="H30" s="2">
        <v>9.6000000000000002E-2</v>
      </c>
      <c r="I30" s="1" t="s">
        <v>23</v>
      </c>
      <c r="J30" s="1" t="s">
        <v>23</v>
      </c>
      <c r="K30" s="1">
        <v>1.18</v>
      </c>
      <c r="L30" s="1">
        <v>13.8</v>
      </c>
      <c r="M30" s="1">
        <v>50.2</v>
      </c>
      <c r="N30" s="1">
        <v>19.8</v>
      </c>
      <c r="O30" s="3">
        <v>1.1399999999999999</v>
      </c>
      <c r="P30" s="20"/>
    </row>
    <row r="31" spans="1:16" ht="32.450000000000003" customHeight="1">
      <c r="A31" s="10" t="s">
        <v>23</v>
      </c>
      <c r="B31" s="4" t="s">
        <v>45</v>
      </c>
      <c r="C31" s="5">
        <v>40</v>
      </c>
      <c r="D31" s="1">
        <v>3.3</v>
      </c>
      <c r="E31" s="1">
        <v>0.6</v>
      </c>
      <c r="F31" s="1">
        <v>21.18</v>
      </c>
      <c r="G31" s="1">
        <v>90</v>
      </c>
      <c r="H31" s="2">
        <v>0.115</v>
      </c>
      <c r="I31" s="1" t="s">
        <v>23</v>
      </c>
      <c r="J31" s="1" t="s">
        <v>23</v>
      </c>
      <c r="K31" s="1">
        <v>1.65</v>
      </c>
      <c r="L31" s="1">
        <v>14</v>
      </c>
      <c r="M31" s="1">
        <v>67.5</v>
      </c>
      <c r="N31" s="1">
        <v>27</v>
      </c>
      <c r="O31" s="3">
        <v>1.8</v>
      </c>
      <c r="P31" s="20"/>
    </row>
    <row r="32" spans="1:16" ht="32.450000000000003" customHeight="1">
      <c r="A32" s="10">
        <v>338</v>
      </c>
      <c r="B32" s="4" t="s">
        <v>46</v>
      </c>
      <c r="C32" s="5">
        <v>150</v>
      </c>
      <c r="D32" s="1">
        <v>0.6</v>
      </c>
      <c r="E32" s="1">
        <v>0.6</v>
      </c>
      <c r="F32" s="1">
        <v>14.7</v>
      </c>
      <c r="G32" s="1">
        <v>67.62</v>
      </c>
      <c r="H32" s="2">
        <v>0.03</v>
      </c>
      <c r="I32" s="1">
        <v>10</v>
      </c>
      <c r="J32" s="1" t="s">
        <v>23</v>
      </c>
      <c r="K32" s="1" t="s">
        <v>23</v>
      </c>
      <c r="L32" s="1">
        <v>16</v>
      </c>
      <c r="M32" s="1">
        <v>11</v>
      </c>
      <c r="N32" s="1">
        <v>9</v>
      </c>
      <c r="O32" s="3">
        <v>2.2000000000000002</v>
      </c>
      <c r="P32" s="20"/>
    </row>
    <row r="33" spans="1:26" ht="32.450000000000003" customHeight="1">
      <c r="A33" s="64"/>
      <c r="B33" s="65" t="s">
        <v>25</v>
      </c>
      <c r="C33" s="66">
        <v>950</v>
      </c>
      <c r="D33" s="63">
        <f>SUM(D26:D32)</f>
        <v>27.52</v>
      </c>
      <c r="E33" s="63">
        <f t="shared" ref="E33:O33" si="4">SUM(E26:E32)</f>
        <v>38.700000000000003</v>
      </c>
      <c r="F33" s="63">
        <f t="shared" si="4"/>
        <v>100.86999999999999</v>
      </c>
      <c r="G33" s="63">
        <f t="shared" si="4"/>
        <v>861</v>
      </c>
      <c r="H33" s="63">
        <f t="shared" si="4"/>
        <v>0.46099999999999997</v>
      </c>
      <c r="I33" s="63">
        <f t="shared" si="4"/>
        <v>25.22</v>
      </c>
      <c r="J33" s="63">
        <f t="shared" si="4"/>
        <v>0.3</v>
      </c>
      <c r="K33" s="63">
        <f t="shared" si="4"/>
        <v>8.7200000000000006</v>
      </c>
      <c r="L33" s="63">
        <f t="shared" si="4"/>
        <v>210.08</v>
      </c>
      <c r="M33" s="63">
        <f t="shared" si="4"/>
        <v>456.88</v>
      </c>
      <c r="N33" s="63">
        <f t="shared" si="4"/>
        <v>112.47</v>
      </c>
      <c r="O33" s="63">
        <f t="shared" si="4"/>
        <v>9.9899999999999984</v>
      </c>
      <c r="P33" s="20"/>
    </row>
    <row r="34" spans="1:26" ht="32.450000000000003" customHeight="1" thickBot="1">
      <c r="A34" s="67"/>
      <c r="B34" s="68" t="s">
        <v>47</v>
      </c>
      <c r="C34" s="71"/>
      <c r="D34" s="70">
        <f>D33+D24</f>
        <v>42.449999999999996</v>
      </c>
      <c r="E34" s="70">
        <f t="shared" ref="E34:O34" si="5">E33+E24</f>
        <v>54.42</v>
      </c>
      <c r="F34" s="70">
        <f t="shared" si="5"/>
        <v>181.37</v>
      </c>
      <c r="G34" s="70">
        <f t="shared" si="5"/>
        <v>1379.75</v>
      </c>
      <c r="H34" s="70">
        <f t="shared" si="5"/>
        <v>0.65900000000000003</v>
      </c>
      <c r="I34" s="70">
        <f t="shared" si="5"/>
        <v>26.93</v>
      </c>
      <c r="J34" s="70">
        <f t="shared" si="5"/>
        <v>153.36000000000001</v>
      </c>
      <c r="K34" s="70">
        <f t="shared" si="5"/>
        <v>10.280000000000001</v>
      </c>
      <c r="L34" s="70">
        <f t="shared" si="5"/>
        <v>588.66999999999996</v>
      </c>
      <c r="M34" s="70">
        <f t="shared" si="5"/>
        <v>784.42</v>
      </c>
      <c r="N34" s="70">
        <f t="shared" si="5"/>
        <v>179.42000000000002</v>
      </c>
      <c r="O34" s="70">
        <f t="shared" si="5"/>
        <v>12.259999999999998</v>
      </c>
      <c r="P34" s="20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32.450000000000003" customHeight="1">
      <c r="A35" s="14"/>
      <c r="B35" s="45" t="s">
        <v>48</v>
      </c>
      <c r="C35" s="15"/>
      <c r="D35" s="16"/>
      <c r="E35" s="16"/>
      <c r="F35" s="16"/>
      <c r="G35" s="16"/>
      <c r="H35" s="25"/>
      <c r="I35" s="16"/>
      <c r="J35" s="16"/>
      <c r="K35" s="16"/>
      <c r="L35" s="16"/>
      <c r="M35" s="16"/>
      <c r="N35" s="16"/>
      <c r="O35" s="26"/>
      <c r="P35" s="20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s="122" customFormat="1" ht="32.450000000000003" customHeight="1">
      <c r="A36" s="127">
        <v>71</v>
      </c>
      <c r="B36" s="125" t="s">
        <v>129</v>
      </c>
      <c r="C36" s="126">
        <v>60</v>
      </c>
      <c r="D36" s="123">
        <v>0.35</v>
      </c>
      <c r="E36" s="123">
        <v>0.05</v>
      </c>
      <c r="F36" s="123">
        <v>0.95</v>
      </c>
      <c r="G36" s="123">
        <v>6</v>
      </c>
      <c r="H36" s="108">
        <v>0.02</v>
      </c>
      <c r="I36" s="123">
        <v>2.4500000000000002</v>
      </c>
      <c r="J36" s="123"/>
      <c r="K36" s="123">
        <v>0.01</v>
      </c>
      <c r="L36" s="123">
        <v>8.5</v>
      </c>
      <c r="M36" s="123">
        <v>15</v>
      </c>
      <c r="N36" s="123">
        <v>7</v>
      </c>
      <c r="O36" s="124">
        <v>0.25</v>
      </c>
      <c r="P36" s="128"/>
    </row>
    <row r="37" spans="1:26" ht="49.9" customHeight="1">
      <c r="A37" s="10">
        <v>210</v>
      </c>
      <c r="B37" s="4" t="s">
        <v>49</v>
      </c>
      <c r="C37" s="6" t="s">
        <v>50</v>
      </c>
      <c r="D37" s="1">
        <v>15.9</v>
      </c>
      <c r="E37" s="1">
        <v>27.1</v>
      </c>
      <c r="F37" s="1">
        <v>16.8</v>
      </c>
      <c r="G37" s="1">
        <v>380</v>
      </c>
      <c r="H37" s="2">
        <v>0.14000000000000001</v>
      </c>
      <c r="I37" s="1">
        <v>1.4</v>
      </c>
      <c r="J37" s="1">
        <v>244</v>
      </c>
      <c r="K37" s="1">
        <v>0.48</v>
      </c>
      <c r="L37" s="1">
        <v>126</v>
      </c>
      <c r="M37" s="1">
        <v>242.6</v>
      </c>
      <c r="N37" s="1">
        <v>30.2</v>
      </c>
      <c r="O37" s="3">
        <v>2.6</v>
      </c>
      <c r="P37" s="20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32.450000000000003" customHeight="1">
      <c r="A38" s="10">
        <v>382</v>
      </c>
      <c r="B38" s="4" t="s">
        <v>22</v>
      </c>
      <c r="C38" s="23">
        <v>200</v>
      </c>
      <c r="D38" s="8">
        <v>3.87</v>
      </c>
      <c r="E38" s="8">
        <v>3.48</v>
      </c>
      <c r="F38" s="8">
        <v>22.9</v>
      </c>
      <c r="G38" s="8">
        <v>134.79</v>
      </c>
      <c r="H38" s="7">
        <v>0.22</v>
      </c>
      <c r="I38" s="8">
        <v>0.73</v>
      </c>
      <c r="J38" s="8">
        <v>40.799999999999997</v>
      </c>
      <c r="K38" s="8">
        <v>0.3</v>
      </c>
      <c r="L38" s="8">
        <v>209.72</v>
      </c>
      <c r="M38" s="8">
        <v>256.39999999999998</v>
      </c>
      <c r="N38" s="8">
        <v>54.39</v>
      </c>
      <c r="O38" s="9">
        <v>1.93</v>
      </c>
      <c r="P38" s="20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32.450000000000003" customHeight="1">
      <c r="A39" s="10" t="s">
        <v>23</v>
      </c>
      <c r="B39" s="4" t="s">
        <v>24</v>
      </c>
      <c r="C39" s="5">
        <v>30</v>
      </c>
      <c r="D39" s="1">
        <v>2.2799999999999998</v>
      </c>
      <c r="E39" s="1">
        <v>0.27</v>
      </c>
      <c r="F39" s="1">
        <v>14.07</v>
      </c>
      <c r="G39" s="1">
        <v>69</v>
      </c>
      <c r="H39" s="2">
        <v>4.8000000000000001E-2</v>
      </c>
      <c r="I39" s="1" t="s">
        <v>23</v>
      </c>
      <c r="J39" s="1" t="s">
        <v>23</v>
      </c>
      <c r="K39" s="1">
        <v>0.59</v>
      </c>
      <c r="L39" s="1">
        <v>6.9</v>
      </c>
      <c r="M39" s="1">
        <v>25.2</v>
      </c>
      <c r="N39" s="1">
        <v>9.9</v>
      </c>
      <c r="O39" s="3">
        <v>0.56999999999999995</v>
      </c>
      <c r="P39" s="20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32.450000000000003" customHeight="1">
      <c r="A40" s="10" t="s">
        <v>23</v>
      </c>
      <c r="B40" s="93" t="s">
        <v>90</v>
      </c>
      <c r="C40" s="5">
        <v>90</v>
      </c>
      <c r="D40" s="91">
        <v>4.5999999999999996</v>
      </c>
      <c r="E40" s="91">
        <v>11.2</v>
      </c>
      <c r="F40" s="91">
        <v>25</v>
      </c>
      <c r="G40" s="91">
        <v>219</v>
      </c>
      <c r="H40" s="92">
        <v>0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20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32.450000000000003" customHeight="1">
      <c r="A41" s="10"/>
      <c r="B41" s="65" t="s">
        <v>25</v>
      </c>
      <c r="C41" s="66">
        <v>550</v>
      </c>
      <c r="D41" s="63">
        <f>SUM(D36:D40)</f>
        <v>27</v>
      </c>
      <c r="E41" s="63">
        <f t="shared" ref="E41:O41" si="6">SUM(E36:E40)</f>
        <v>42.1</v>
      </c>
      <c r="F41" s="63">
        <f t="shared" si="6"/>
        <v>79.72</v>
      </c>
      <c r="G41" s="63">
        <f t="shared" si="6"/>
        <v>808.79</v>
      </c>
      <c r="H41" s="63">
        <f t="shared" si="6"/>
        <v>0.42799999999999999</v>
      </c>
      <c r="I41" s="63">
        <f t="shared" si="6"/>
        <v>4.58</v>
      </c>
      <c r="J41" s="63">
        <f t="shared" si="6"/>
        <v>284.8</v>
      </c>
      <c r="K41" s="63">
        <f t="shared" si="6"/>
        <v>1.38</v>
      </c>
      <c r="L41" s="63">
        <f t="shared" si="6"/>
        <v>351.12</v>
      </c>
      <c r="M41" s="63">
        <f t="shared" si="6"/>
        <v>539.20000000000005</v>
      </c>
      <c r="N41" s="63">
        <f t="shared" si="6"/>
        <v>101.49000000000001</v>
      </c>
      <c r="O41" s="63">
        <f t="shared" si="6"/>
        <v>5.3500000000000005</v>
      </c>
      <c r="P41" s="20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32.450000000000003" customHeight="1">
      <c r="A42" s="10"/>
      <c r="B42" s="47" t="s">
        <v>51</v>
      </c>
      <c r="C42" s="5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3"/>
      <c r="P42" s="20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s="122" customFormat="1" ht="32.450000000000003" customHeight="1">
      <c r="A43" s="127">
        <v>71</v>
      </c>
      <c r="B43" s="125" t="s">
        <v>69</v>
      </c>
      <c r="C43" s="126">
        <v>60</v>
      </c>
      <c r="D43" s="123">
        <v>0.35</v>
      </c>
      <c r="E43" s="123">
        <v>0.05</v>
      </c>
      <c r="F43" s="123">
        <v>0.95</v>
      </c>
      <c r="G43" s="123">
        <v>6</v>
      </c>
      <c r="H43" s="108">
        <v>0.02</v>
      </c>
      <c r="I43" s="123">
        <v>2.4500000000000002</v>
      </c>
      <c r="J43" s="123"/>
      <c r="K43" s="123">
        <v>0.01</v>
      </c>
      <c r="L43" s="123">
        <v>8.5</v>
      </c>
      <c r="M43" s="123">
        <v>15</v>
      </c>
      <c r="N43" s="123">
        <v>7</v>
      </c>
      <c r="O43" s="124">
        <v>0.25</v>
      </c>
      <c r="P43" s="128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32.450000000000003" customHeight="1">
      <c r="A44" s="10">
        <v>102</v>
      </c>
      <c r="B44" s="99" t="s">
        <v>41</v>
      </c>
      <c r="C44" s="5">
        <v>200</v>
      </c>
      <c r="D44" s="96">
        <v>4.3899999999999997</v>
      </c>
      <c r="E44" s="96">
        <v>4.21</v>
      </c>
      <c r="F44" s="96">
        <v>13.2</v>
      </c>
      <c r="G44" s="96">
        <v>118.6</v>
      </c>
      <c r="H44" s="97">
        <v>0.11700000000000001</v>
      </c>
      <c r="I44" s="96">
        <v>8.42</v>
      </c>
      <c r="J44" s="96" t="s">
        <v>23</v>
      </c>
      <c r="K44" s="96">
        <v>2.93</v>
      </c>
      <c r="L44" s="96">
        <v>26.9</v>
      </c>
      <c r="M44" s="96">
        <v>77.540000000000006</v>
      </c>
      <c r="N44" s="96">
        <v>28.04</v>
      </c>
      <c r="O44" s="98">
        <v>1.42</v>
      </c>
      <c r="P44" s="20"/>
    </row>
    <row r="45" spans="1:26" s="122" customFormat="1" ht="36.6" customHeight="1">
      <c r="A45" s="27">
        <v>279</v>
      </c>
      <c r="B45" s="50" t="s">
        <v>92</v>
      </c>
      <c r="C45" s="27" t="s">
        <v>29</v>
      </c>
      <c r="D45" s="27">
        <v>8.82</v>
      </c>
      <c r="E45" s="27">
        <v>9.8000000000000007</v>
      </c>
      <c r="F45" s="27">
        <v>11.16</v>
      </c>
      <c r="G45" s="27">
        <v>167.82</v>
      </c>
      <c r="H45" s="27">
        <v>0.06</v>
      </c>
      <c r="I45" s="27">
        <v>0.48</v>
      </c>
      <c r="J45" s="27">
        <v>39</v>
      </c>
      <c r="K45" s="27">
        <v>4.3600000000000003</v>
      </c>
      <c r="L45" s="27">
        <v>27.95</v>
      </c>
      <c r="M45" s="27">
        <v>98.26</v>
      </c>
      <c r="N45" s="27">
        <v>19.5</v>
      </c>
      <c r="O45" s="27">
        <v>0.81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32.450000000000003" customHeight="1">
      <c r="A46" s="27">
        <v>171</v>
      </c>
      <c r="B46" s="49" t="s">
        <v>55</v>
      </c>
      <c r="C46" s="27">
        <v>180</v>
      </c>
      <c r="D46" s="27">
        <v>8.85</v>
      </c>
      <c r="E46" s="27">
        <v>9.56</v>
      </c>
      <c r="F46" s="27">
        <v>39.86</v>
      </c>
      <c r="G46" s="27">
        <v>280</v>
      </c>
      <c r="H46" s="27">
        <v>0.21</v>
      </c>
      <c r="I46" s="27">
        <v>0</v>
      </c>
      <c r="J46" s="27">
        <v>40</v>
      </c>
      <c r="K46" s="27">
        <v>3.6</v>
      </c>
      <c r="L46" s="27">
        <v>26.39</v>
      </c>
      <c r="M46" s="27">
        <v>210.35</v>
      </c>
      <c r="N46" s="27">
        <v>140.5</v>
      </c>
      <c r="O46" s="27">
        <v>4.7300000000000004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32.450000000000003" customHeight="1">
      <c r="A47" s="10">
        <v>342</v>
      </c>
      <c r="B47" s="4" t="s">
        <v>31</v>
      </c>
      <c r="C47" s="5">
        <v>200</v>
      </c>
      <c r="D47" s="1">
        <v>0.16</v>
      </c>
      <c r="E47" s="1">
        <v>0.16</v>
      </c>
      <c r="F47" s="1">
        <v>27.9</v>
      </c>
      <c r="G47" s="1">
        <v>114.6</v>
      </c>
      <c r="H47" s="2">
        <v>0.01</v>
      </c>
      <c r="I47" s="1">
        <v>3.6</v>
      </c>
      <c r="J47" s="1" t="s">
        <v>23</v>
      </c>
      <c r="K47" s="1" t="s">
        <v>23</v>
      </c>
      <c r="L47" s="1">
        <v>6.2</v>
      </c>
      <c r="M47" s="1">
        <v>3.96</v>
      </c>
      <c r="N47" s="1">
        <v>3.24</v>
      </c>
      <c r="O47" s="3">
        <v>0.85</v>
      </c>
      <c r="P47" s="20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32.450000000000003" customHeight="1">
      <c r="A48" s="10"/>
      <c r="B48" s="4" t="s">
        <v>44</v>
      </c>
      <c r="C48" s="5">
        <v>70</v>
      </c>
      <c r="D48" s="1">
        <v>4.63</v>
      </c>
      <c r="E48" s="1">
        <v>0.46</v>
      </c>
      <c r="F48" s="1">
        <v>32.69</v>
      </c>
      <c r="G48" s="1">
        <v>157.08000000000001</v>
      </c>
      <c r="H48" s="2">
        <v>9.6000000000000002E-2</v>
      </c>
      <c r="I48" s="1" t="s">
        <v>23</v>
      </c>
      <c r="J48" s="1" t="s">
        <v>23</v>
      </c>
      <c r="K48" s="1">
        <v>1.18</v>
      </c>
      <c r="L48" s="1">
        <v>13.8</v>
      </c>
      <c r="M48" s="1">
        <v>50.2</v>
      </c>
      <c r="N48" s="1">
        <v>19.8</v>
      </c>
      <c r="O48" s="3">
        <v>1.1399999999999999</v>
      </c>
      <c r="P48" s="20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32.450000000000003" customHeight="1">
      <c r="A49" s="10"/>
      <c r="B49" s="4" t="s">
        <v>45</v>
      </c>
      <c r="C49" s="5">
        <v>40</v>
      </c>
      <c r="D49" s="1">
        <v>2.64</v>
      </c>
      <c r="E49" s="1">
        <v>0.48</v>
      </c>
      <c r="F49" s="1">
        <v>14.12</v>
      </c>
      <c r="G49" s="1">
        <v>72</v>
      </c>
      <c r="H49" s="2">
        <v>9.1999999999999998E-2</v>
      </c>
      <c r="I49" s="1"/>
      <c r="J49" s="1"/>
      <c r="K49" s="1">
        <v>1.32</v>
      </c>
      <c r="L49" s="1">
        <v>11.2</v>
      </c>
      <c r="M49" s="1">
        <v>54</v>
      </c>
      <c r="N49" s="1">
        <v>27</v>
      </c>
      <c r="O49" s="3">
        <v>1.44</v>
      </c>
      <c r="P49" s="20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32.450000000000003" customHeight="1">
      <c r="A50" s="64"/>
      <c r="B50" s="65" t="s">
        <v>25</v>
      </c>
      <c r="C50" s="66">
        <v>890</v>
      </c>
      <c r="D50" s="63">
        <f t="shared" ref="D50:O50" si="7">SUM(D43:D49)</f>
        <v>29.839999999999996</v>
      </c>
      <c r="E50" s="63">
        <f t="shared" si="7"/>
        <v>24.720000000000002</v>
      </c>
      <c r="F50" s="63">
        <f t="shared" si="7"/>
        <v>139.88</v>
      </c>
      <c r="G50" s="63">
        <f t="shared" si="7"/>
        <v>916.1</v>
      </c>
      <c r="H50" s="63">
        <f t="shared" si="7"/>
        <v>0.60499999999999998</v>
      </c>
      <c r="I50" s="63">
        <f t="shared" si="7"/>
        <v>14.950000000000001</v>
      </c>
      <c r="J50" s="63">
        <f t="shared" si="7"/>
        <v>79</v>
      </c>
      <c r="K50" s="63">
        <f t="shared" si="7"/>
        <v>13.4</v>
      </c>
      <c r="L50" s="63">
        <f t="shared" si="7"/>
        <v>120.94</v>
      </c>
      <c r="M50" s="63">
        <f t="shared" si="7"/>
        <v>509.30999999999995</v>
      </c>
      <c r="N50" s="63">
        <f t="shared" si="7"/>
        <v>245.08</v>
      </c>
      <c r="O50" s="63">
        <f t="shared" si="7"/>
        <v>10.64</v>
      </c>
      <c r="P50" s="20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32.450000000000003" customHeight="1" thickBot="1">
      <c r="A51" s="67"/>
      <c r="B51" s="68" t="s">
        <v>33</v>
      </c>
      <c r="C51" s="71"/>
      <c r="D51" s="70">
        <f t="shared" ref="D51:O51" si="8">D50+D41</f>
        <v>56.839999999999996</v>
      </c>
      <c r="E51" s="70">
        <f t="shared" si="8"/>
        <v>66.820000000000007</v>
      </c>
      <c r="F51" s="70">
        <f t="shared" si="8"/>
        <v>219.6</v>
      </c>
      <c r="G51" s="70">
        <f t="shared" si="8"/>
        <v>1724.8899999999999</v>
      </c>
      <c r="H51" s="70">
        <f t="shared" si="8"/>
        <v>1.0329999999999999</v>
      </c>
      <c r="I51" s="70">
        <f t="shared" si="8"/>
        <v>19.53</v>
      </c>
      <c r="J51" s="70">
        <f t="shared" si="8"/>
        <v>363.8</v>
      </c>
      <c r="K51" s="70">
        <f t="shared" si="8"/>
        <v>14.780000000000001</v>
      </c>
      <c r="L51" s="70">
        <f t="shared" si="8"/>
        <v>472.06</v>
      </c>
      <c r="M51" s="70">
        <f t="shared" si="8"/>
        <v>1048.51</v>
      </c>
      <c r="N51" s="70">
        <f t="shared" si="8"/>
        <v>346.57000000000005</v>
      </c>
      <c r="O51" s="70">
        <f t="shared" si="8"/>
        <v>15.990000000000002</v>
      </c>
      <c r="P51" s="20"/>
    </row>
    <row r="52" spans="1:26" ht="32.450000000000003" customHeight="1">
      <c r="A52" s="14"/>
      <c r="B52" s="45" t="s">
        <v>57</v>
      </c>
      <c r="C52" s="15"/>
      <c r="D52" s="16"/>
      <c r="E52" s="16"/>
      <c r="F52" s="16"/>
      <c r="G52" s="16"/>
      <c r="H52" s="25"/>
      <c r="I52" s="16"/>
      <c r="J52" s="16"/>
      <c r="K52" s="16"/>
      <c r="L52" s="16"/>
      <c r="M52" s="16"/>
      <c r="N52" s="16"/>
      <c r="O52" s="26"/>
      <c r="P52" s="20"/>
    </row>
    <row r="53" spans="1:26" ht="37.15" customHeight="1">
      <c r="A53" s="10">
        <v>188</v>
      </c>
      <c r="B53" s="4" t="s">
        <v>58</v>
      </c>
      <c r="C53" s="5" t="s">
        <v>59</v>
      </c>
      <c r="D53" s="1">
        <v>13.44</v>
      </c>
      <c r="E53" s="1">
        <v>18.84</v>
      </c>
      <c r="F53" s="1">
        <v>47.2</v>
      </c>
      <c r="G53" s="1">
        <v>384</v>
      </c>
      <c r="H53" s="2">
        <v>0.24</v>
      </c>
      <c r="I53" s="1">
        <v>0.69</v>
      </c>
      <c r="J53" s="1">
        <v>29.4</v>
      </c>
      <c r="K53" s="1">
        <v>0.26</v>
      </c>
      <c r="L53" s="1">
        <v>190.7</v>
      </c>
      <c r="M53" s="1">
        <v>234.7</v>
      </c>
      <c r="N53" s="1">
        <v>58.44</v>
      </c>
      <c r="O53" s="3">
        <v>2.5</v>
      </c>
      <c r="P53" s="20"/>
    </row>
    <row r="54" spans="1:26" ht="32.450000000000003" customHeight="1">
      <c r="A54" s="10">
        <v>379</v>
      </c>
      <c r="B54" s="4" t="s">
        <v>60</v>
      </c>
      <c r="C54" s="5">
        <v>200</v>
      </c>
      <c r="D54" s="1">
        <v>3.01</v>
      </c>
      <c r="E54" s="1">
        <v>2.88</v>
      </c>
      <c r="F54" s="1">
        <v>13.36</v>
      </c>
      <c r="G54" s="1">
        <v>89.56</v>
      </c>
      <c r="H54" s="2">
        <v>3.5999999999999997E-2</v>
      </c>
      <c r="I54" s="1">
        <v>1.17</v>
      </c>
      <c r="J54" s="1">
        <v>1.7999999999999999E-2</v>
      </c>
      <c r="K54" s="1">
        <v>8.1000000000000003E-2</v>
      </c>
      <c r="L54" s="1">
        <v>108.5</v>
      </c>
      <c r="M54" s="1">
        <v>81.31</v>
      </c>
      <c r="N54" s="1">
        <v>12.6</v>
      </c>
      <c r="O54" s="3">
        <v>0.11</v>
      </c>
      <c r="P54" s="20"/>
    </row>
    <row r="55" spans="1:26" ht="32.450000000000003" customHeight="1">
      <c r="A55" s="10" t="s">
        <v>23</v>
      </c>
      <c r="B55" s="4" t="s">
        <v>24</v>
      </c>
      <c r="C55" s="5">
        <v>40</v>
      </c>
      <c r="D55" s="1">
        <v>2.2799999999999998</v>
      </c>
      <c r="E55" s="1">
        <v>0.27</v>
      </c>
      <c r="F55" s="1">
        <v>14.07</v>
      </c>
      <c r="G55" s="1">
        <v>69</v>
      </c>
      <c r="H55" s="2">
        <v>4.8000000000000001E-2</v>
      </c>
      <c r="I55" s="1" t="s">
        <v>23</v>
      </c>
      <c r="J55" s="1" t="s">
        <v>23</v>
      </c>
      <c r="K55" s="1">
        <v>0.59</v>
      </c>
      <c r="L55" s="1">
        <v>6.9</v>
      </c>
      <c r="M55" s="1">
        <v>25.2</v>
      </c>
      <c r="N55" s="1">
        <v>9.9</v>
      </c>
      <c r="O55" s="3">
        <v>0.56999999999999995</v>
      </c>
      <c r="P55" s="20"/>
    </row>
    <row r="56" spans="1:26" ht="32.450000000000003" customHeight="1">
      <c r="A56" s="10">
        <v>338</v>
      </c>
      <c r="B56" s="4" t="s">
        <v>65</v>
      </c>
      <c r="C56" s="5">
        <v>150</v>
      </c>
      <c r="D56" s="1">
        <v>0.6</v>
      </c>
      <c r="E56" s="1">
        <v>0.6</v>
      </c>
      <c r="F56" s="1">
        <v>14.7</v>
      </c>
      <c r="G56" s="1">
        <v>67.62</v>
      </c>
      <c r="H56" s="2">
        <v>0.03</v>
      </c>
      <c r="I56" s="1">
        <v>10</v>
      </c>
      <c r="J56" s="1" t="s">
        <v>23</v>
      </c>
      <c r="K56" s="1" t="s">
        <v>23</v>
      </c>
      <c r="L56" s="1">
        <v>16</v>
      </c>
      <c r="M56" s="1">
        <v>11</v>
      </c>
      <c r="N56" s="1">
        <v>9</v>
      </c>
      <c r="O56" s="3">
        <v>2.2000000000000002</v>
      </c>
      <c r="P56" s="20"/>
    </row>
    <row r="57" spans="1:26" ht="32.450000000000003" customHeight="1">
      <c r="A57" s="64"/>
      <c r="B57" s="65" t="s">
        <v>25</v>
      </c>
      <c r="C57" s="66">
        <v>500</v>
      </c>
      <c r="D57" s="63">
        <f>SUM(D53:D56)</f>
        <v>19.330000000000002</v>
      </c>
      <c r="E57" s="63">
        <f t="shared" ref="E57:O57" si="9">SUM(E53:E56)</f>
        <v>22.59</v>
      </c>
      <c r="F57" s="63">
        <f t="shared" si="9"/>
        <v>89.33</v>
      </c>
      <c r="G57" s="63">
        <f t="shared" si="9"/>
        <v>610.17999999999995</v>
      </c>
      <c r="H57" s="63">
        <f t="shared" si="9"/>
        <v>0.35399999999999998</v>
      </c>
      <c r="I57" s="63">
        <f t="shared" si="9"/>
        <v>11.86</v>
      </c>
      <c r="J57" s="63">
        <f t="shared" si="9"/>
        <v>29.417999999999999</v>
      </c>
      <c r="K57" s="63">
        <f t="shared" si="9"/>
        <v>0.93100000000000005</v>
      </c>
      <c r="L57" s="63">
        <f t="shared" si="9"/>
        <v>322.09999999999997</v>
      </c>
      <c r="M57" s="63">
        <f t="shared" si="9"/>
        <v>352.21</v>
      </c>
      <c r="N57" s="63">
        <f t="shared" si="9"/>
        <v>89.94</v>
      </c>
      <c r="O57" s="63">
        <f t="shared" si="9"/>
        <v>5.38</v>
      </c>
      <c r="P57" s="20"/>
    </row>
    <row r="58" spans="1:26" ht="32.450000000000003" customHeight="1">
      <c r="A58" s="10"/>
      <c r="B58" s="47" t="s">
        <v>61</v>
      </c>
      <c r="C58" s="5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3"/>
      <c r="P58" s="20"/>
    </row>
    <row r="59" spans="1:26" ht="32.450000000000003" customHeight="1">
      <c r="A59" s="10">
        <v>71</v>
      </c>
      <c r="B59" s="110" t="s">
        <v>129</v>
      </c>
      <c r="C59" s="5">
        <v>60</v>
      </c>
      <c r="D59" s="107">
        <v>0.35</v>
      </c>
      <c r="E59" s="107">
        <v>0.05</v>
      </c>
      <c r="F59" s="107">
        <v>0.95</v>
      </c>
      <c r="G59" s="107">
        <v>6</v>
      </c>
      <c r="H59" s="108">
        <v>0.02</v>
      </c>
      <c r="I59" s="107">
        <v>2.4500000000000002</v>
      </c>
      <c r="J59" s="107"/>
      <c r="K59" s="107">
        <v>0.01</v>
      </c>
      <c r="L59" s="107">
        <v>8.5</v>
      </c>
      <c r="M59" s="107">
        <v>15</v>
      </c>
      <c r="N59" s="107">
        <v>7</v>
      </c>
      <c r="O59" s="109">
        <v>0.25</v>
      </c>
      <c r="P59" s="20"/>
    </row>
    <row r="60" spans="1:26" s="122" customFormat="1" ht="32.450000000000003" customHeight="1">
      <c r="A60" s="127">
        <v>103</v>
      </c>
      <c r="B60" s="125" t="s">
        <v>109</v>
      </c>
      <c r="C60" s="12">
        <v>200</v>
      </c>
      <c r="D60" s="123">
        <v>2.0499999999999998</v>
      </c>
      <c r="E60" s="123">
        <v>2.2200000000000002</v>
      </c>
      <c r="F60" s="123">
        <v>12.55</v>
      </c>
      <c r="G60" s="123">
        <v>87.2</v>
      </c>
      <c r="H60" s="108">
        <v>7.0000000000000007E-2</v>
      </c>
      <c r="I60" s="123">
        <v>4.8600000000000003</v>
      </c>
      <c r="J60" s="123"/>
      <c r="K60" s="123">
        <v>0.04</v>
      </c>
      <c r="L60" s="123">
        <v>23.6</v>
      </c>
      <c r="M60" s="123">
        <v>46.18</v>
      </c>
      <c r="N60" s="123">
        <v>19.04</v>
      </c>
      <c r="O60" s="124">
        <v>0.8</v>
      </c>
      <c r="P60" s="128"/>
    </row>
    <row r="61" spans="1:26" ht="32.450000000000003" customHeight="1">
      <c r="A61" s="10">
        <v>256</v>
      </c>
      <c r="B61" s="4" t="s">
        <v>133</v>
      </c>
      <c r="C61" s="5" t="s">
        <v>63</v>
      </c>
      <c r="D61" s="1">
        <v>14.56</v>
      </c>
      <c r="E61" s="1">
        <v>7.68</v>
      </c>
      <c r="F61" s="1">
        <v>7.68</v>
      </c>
      <c r="G61" s="1">
        <v>158</v>
      </c>
      <c r="H61" s="2">
        <v>0.11</v>
      </c>
      <c r="I61" s="1">
        <v>6.03</v>
      </c>
      <c r="J61" s="1">
        <v>0.28999999999999998</v>
      </c>
      <c r="K61" s="1">
        <v>3.47</v>
      </c>
      <c r="L61" s="1">
        <v>61.23</v>
      </c>
      <c r="M61" s="1">
        <v>250.9</v>
      </c>
      <c r="N61" s="1">
        <v>66.63</v>
      </c>
      <c r="O61" s="3">
        <v>1.25</v>
      </c>
      <c r="P61" s="20"/>
    </row>
    <row r="62" spans="1:26" ht="32.450000000000003" customHeight="1">
      <c r="A62" s="10">
        <v>312</v>
      </c>
      <c r="B62" s="4" t="s">
        <v>64</v>
      </c>
      <c r="C62" s="5">
        <v>180</v>
      </c>
      <c r="D62" s="1">
        <v>3.08</v>
      </c>
      <c r="E62" s="1">
        <v>4.22</v>
      </c>
      <c r="F62" s="1">
        <v>20.64</v>
      </c>
      <c r="G62" s="1">
        <v>135.07</v>
      </c>
      <c r="H62" s="2">
        <v>0.14000000000000001</v>
      </c>
      <c r="I62" s="1">
        <v>18.16</v>
      </c>
      <c r="J62" s="1" t="s">
        <v>23</v>
      </c>
      <c r="K62" s="1">
        <v>0.13500000000000001</v>
      </c>
      <c r="L62" s="1">
        <v>36.97</v>
      </c>
      <c r="M62" s="1">
        <v>86.6</v>
      </c>
      <c r="N62" s="1">
        <v>27.75</v>
      </c>
      <c r="O62" s="3">
        <v>1.01</v>
      </c>
      <c r="P62" s="20"/>
    </row>
    <row r="63" spans="1:26" ht="32.450000000000003" customHeight="1">
      <c r="A63" s="10">
        <v>389</v>
      </c>
      <c r="B63" s="4" t="s">
        <v>43</v>
      </c>
      <c r="C63" s="5">
        <v>200</v>
      </c>
      <c r="D63" s="1">
        <v>1</v>
      </c>
      <c r="E63" s="1"/>
      <c r="F63" s="1">
        <v>20.2</v>
      </c>
      <c r="G63" s="1">
        <v>84.8</v>
      </c>
      <c r="H63" s="2">
        <v>0.02</v>
      </c>
      <c r="I63" s="1">
        <v>4</v>
      </c>
      <c r="J63" s="1" t="s">
        <v>23</v>
      </c>
      <c r="K63" s="1" t="s">
        <v>23</v>
      </c>
      <c r="L63" s="1">
        <v>14</v>
      </c>
      <c r="M63" s="1">
        <v>14</v>
      </c>
      <c r="N63" s="1">
        <v>8</v>
      </c>
      <c r="O63" s="3">
        <v>0.6</v>
      </c>
      <c r="P63" s="20"/>
    </row>
    <row r="64" spans="1:26" ht="32.450000000000003" customHeight="1">
      <c r="A64" s="10" t="s">
        <v>23</v>
      </c>
      <c r="B64" s="4" t="s">
        <v>44</v>
      </c>
      <c r="C64" s="5">
        <v>70</v>
      </c>
      <c r="D64" s="1">
        <v>4.63</v>
      </c>
      <c r="E64" s="1">
        <v>0.46</v>
      </c>
      <c r="F64" s="1">
        <v>32.69</v>
      </c>
      <c r="G64" s="1">
        <v>157.08000000000001</v>
      </c>
      <c r="H64" s="2">
        <v>9.6000000000000002E-2</v>
      </c>
      <c r="I64" s="1" t="s">
        <v>23</v>
      </c>
      <c r="J64" s="1" t="s">
        <v>23</v>
      </c>
      <c r="K64" s="1">
        <v>1.18</v>
      </c>
      <c r="L64" s="1">
        <v>13.8</v>
      </c>
      <c r="M64" s="1">
        <v>50.2</v>
      </c>
      <c r="N64" s="1">
        <v>19.8</v>
      </c>
      <c r="O64" s="3">
        <v>1.1399999999999999</v>
      </c>
      <c r="P64" s="20"/>
    </row>
    <row r="65" spans="1:26" ht="32.450000000000003" customHeight="1">
      <c r="A65" s="10" t="s">
        <v>23</v>
      </c>
      <c r="B65" s="4" t="s">
        <v>45</v>
      </c>
      <c r="C65" s="5">
        <v>40</v>
      </c>
      <c r="D65" s="1">
        <v>3.3</v>
      </c>
      <c r="E65" s="1">
        <v>0.6</v>
      </c>
      <c r="F65" s="1">
        <v>21.18</v>
      </c>
      <c r="G65" s="1">
        <v>90</v>
      </c>
      <c r="H65" s="2">
        <v>0.115</v>
      </c>
      <c r="I65" s="1" t="s">
        <v>23</v>
      </c>
      <c r="J65" s="1" t="s">
        <v>23</v>
      </c>
      <c r="K65" s="1">
        <v>1.65</v>
      </c>
      <c r="L65" s="1">
        <v>14</v>
      </c>
      <c r="M65" s="1">
        <v>67.5</v>
      </c>
      <c r="N65" s="1">
        <v>27</v>
      </c>
      <c r="O65" s="3">
        <v>1.8</v>
      </c>
      <c r="P65" s="20"/>
    </row>
    <row r="66" spans="1:26" ht="32.450000000000003" customHeight="1">
      <c r="A66" s="64"/>
      <c r="B66" s="65" t="s">
        <v>25</v>
      </c>
      <c r="C66" s="66">
        <v>950</v>
      </c>
      <c r="D66" s="63">
        <f t="shared" ref="D66:O66" si="10">SUM(D59:D65)</f>
        <v>28.97</v>
      </c>
      <c r="E66" s="63">
        <f t="shared" si="10"/>
        <v>15.229999999999999</v>
      </c>
      <c r="F66" s="63">
        <f t="shared" si="10"/>
        <v>115.88999999999999</v>
      </c>
      <c r="G66" s="63">
        <f t="shared" si="10"/>
        <v>718.15</v>
      </c>
      <c r="H66" s="63">
        <f t="shared" si="10"/>
        <v>0.57100000000000006</v>
      </c>
      <c r="I66" s="63">
        <f t="shared" si="10"/>
        <v>35.5</v>
      </c>
      <c r="J66" s="63">
        <f t="shared" si="10"/>
        <v>0.28999999999999998</v>
      </c>
      <c r="K66" s="63">
        <f t="shared" si="10"/>
        <v>6.4849999999999994</v>
      </c>
      <c r="L66" s="63">
        <f t="shared" si="10"/>
        <v>172.10000000000002</v>
      </c>
      <c r="M66" s="63">
        <f t="shared" si="10"/>
        <v>530.37999999999988</v>
      </c>
      <c r="N66" s="63">
        <f t="shared" si="10"/>
        <v>175.22</v>
      </c>
      <c r="O66" s="63">
        <f t="shared" si="10"/>
        <v>6.85</v>
      </c>
      <c r="P66" s="20"/>
    </row>
    <row r="67" spans="1:26" ht="32.450000000000003" customHeight="1" thickBot="1">
      <c r="A67" s="67"/>
      <c r="B67" s="68" t="s">
        <v>33</v>
      </c>
      <c r="C67" s="69"/>
      <c r="D67" s="70">
        <f t="shared" ref="D67:O67" si="11">D57+D66</f>
        <v>48.3</v>
      </c>
      <c r="E67" s="70">
        <f t="shared" si="11"/>
        <v>37.82</v>
      </c>
      <c r="F67" s="70">
        <f t="shared" si="11"/>
        <v>205.21999999999997</v>
      </c>
      <c r="G67" s="70">
        <f t="shared" si="11"/>
        <v>1328.33</v>
      </c>
      <c r="H67" s="70">
        <f t="shared" si="11"/>
        <v>0.92500000000000004</v>
      </c>
      <c r="I67" s="70">
        <f t="shared" si="11"/>
        <v>47.36</v>
      </c>
      <c r="J67" s="70">
        <f t="shared" si="11"/>
        <v>29.707999999999998</v>
      </c>
      <c r="K67" s="70">
        <f t="shared" si="11"/>
        <v>7.4159999999999995</v>
      </c>
      <c r="L67" s="70">
        <f t="shared" si="11"/>
        <v>494.2</v>
      </c>
      <c r="M67" s="70">
        <f t="shared" si="11"/>
        <v>882.58999999999992</v>
      </c>
      <c r="N67" s="70">
        <f t="shared" si="11"/>
        <v>265.15999999999997</v>
      </c>
      <c r="O67" s="70">
        <f t="shared" si="11"/>
        <v>12.23</v>
      </c>
      <c r="P67" s="20"/>
    </row>
    <row r="68" spans="1:26" ht="32.450000000000003" customHeight="1">
      <c r="A68" s="14"/>
      <c r="B68" s="45" t="s">
        <v>66</v>
      </c>
      <c r="C68" s="15"/>
      <c r="D68" s="16"/>
      <c r="E68" s="16"/>
      <c r="F68" s="16"/>
      <c r="G68" s="16"/>
      <c r="H68" s="25"/>
      <c r="I68" s="16"/>
      <c r="J68" s="16"/>
      <c r="K68" s="16"/>
      <c r="L68" s="16"/>
      <c r="M68" s="16"/>
      <c r="N68" s="16"/>
      <c r="O68" s="26"/>
      <c r="P68" s="20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53.45" customHeight="1">
      <c r="A69" s="10">
        <v>3</v>
      </c>
      <c r="B69" s="4" t="s">
        <v>35</v>
      </c>
      <c r="C69" s="5" t="s">
        <v>36</v>
      </c>
      <c r="D69" s="1">
        <v>6.6</v>
      </c>
      <c r="E69" s="1">
        <v>9.74</v>
      </c>
      <c r="F69" s="1">
        <v>18.77</v>
      </c>
      <c r="G69" s="1">
        <v>183.01</v>
      </c>
      <c r="H69" s="2">
        <v>0.06</v>
      </c>
      <c r="I69" s="1">
        <v>0.24</v>
      </c>
      <c r="J69" s="1">
        <v>0.06</v>
      </c>
      <c r="K69" s="1">
        <v>0.7</v>
      </c>
      <c r="L69" s="1">
        <v>158.1</v>
      </c>
      <c r="M69" s="1">
        <v>107.7</v>
      </c>
      <c r="N69" s="1">
        <v>17.43</v>
      </c>
      <c r="O69" s="3">
        <v>0.74</v>
      </c>
      <c r="P69" s="20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54.6" customHeight="1">
      <c r="A70" s="10">
        <v>173</v>
      </c>
      <c r="B70" s="4" t="s">
        <v>67</v>
      </c>
      <c r="C70" s="5" t="s">
        <v>21</v>
      </c>
      <c r="D70" s="1">
        <v>8.1199999999999992</v>
      </c>
      <c r="E70" s="1">
        <v>8.65</v>
      </c>
      <c r="F70" s="1">
        <v>32.42</v>
      </c>
      <c r="G70" s="1">
        <v>240.85</v>
      </c>
      <c r="H70" s="2">
        <v>0.06</v>
      </c>
      <c r="I70" s="1">
        <v>1.17</v>
      </c>
      <c r="J70" s="1">
        <v>18</v>
      </c>
      <c r="K70" s="1">
        <v>0.17</v>
      </c>
      <c r="L70" s="1">
        <v>130.29</v>
      </c>
      <c r="M70" s="1">
        <v>138.13999999999999</v>
      </c>
      <c r="N70" s="1">
        <v>31.12</v>
      </c>
      <c r="O70" s="3">
        <v>0.5</v>
      </c>
      <c r="P70" s="20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32.450000000000003" customHeight="1">
      <c r="A71" s="10">
        <v>378</v>
      </c>
      <c r="B71" s="4" t="s">
        <v>38</v>
      </c>
      <c r="C71" s="5">
        <v>200</v>
      </c>
      <c r="D71" s="1">
        <v>1.52</v>
      </c>
      <c r="E71" s="1">
        <v>1.35</v>
      </c>
      <c r="F71" s="1">
        <v>15.9</v>
      </c>
      <c r="G71" s="1">
        <v>81</v>
      </c>
      <c r="H71" s="2">
        <v>0.04</v>
      </c>
      <c r="I71" s="1">
        <v>1.33</v>
      </c>
      <c r="J71" s="1">
        <v>0.01</v>
      </c>
      <c r="K71" s="1">
        <v>0.04</v>
      </c>
      <c r="L71" s="1">
        <v>126.6</v>
      </c>
      <c r="M71" s="1">
        <v>92.8</v>
      </c>
      <c r="N71" s="1">
        <v>15.4</v>
      </c>
      <c r="O71" s="3">
        <v>0.41</v>
      </c>
      <c r="P71" s="20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37.15" customHeight="1">
      <c r="A72" s="10" t="s">
        <v>23</v>
      </c>
      <c r="B72" s="4" t="s">
        <v>131</v>
      </c>
      <c r="C72" s="5">
        <v>50</v>
      </c>
      <c r="D72" s="1">
        <v>0.8</v>
      </c>
      <c r="E72" s="1">
        <v>0.9</v>
      </c>
      <c r="F72" s="1">
        <v>79.8</v>
      </c>
      <c r="G72" s="1">
        <v>326</v>
      </c>
      <c r="H72" s="2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3">
        <v>0</v>
      </c>
      <c r="P72" s="20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32.450000000000003" customHeight="1">
      <c r="A73" s="64"/>
      <c r="B73" s="65" t="s">
        <v>25</v>
      </c>
      <c r="C73" s="66">
        <v>530</v>
      </c>
      <c r="D73" s="63">
        <f>SUM(D69:D72)</f>
        <v>17.04</v>
      </c>
      <c r="E73" s="63">
        <f t="shared" ref="E73:O73" si="12">SUM(E69:E72)</f>
        <v>20.64</v>
      </c>
      <c r="F73" s="63">
        <f t="shared" si="12"/>
        <v>146.88999999999999</v>
      </c>
      <c r="G73" s="63">
        <f t="shared" si="12"/>
        <v>830.86</v>
      </c>
      <c r="H73" s="63">
        <f t="shared" si="12"/>
        <v>0.16</v>
      </c>
      <c r="I73" s="63">
        <f t="shared" si="12"/>
        <v>2.74</v>
      </c>
      <c r="J73" s="63">
        <f t="shared" si="12"/>
        <v>18.07</v>
      </c>
      <c r="K73" s="63">
        <f t="shared" si="12"/>
        <v>0.91</v>
      </c>
      <c r="L73" s="63">
        <f t="shared" si="12"/>
        <v>414.99</v>
      </c>
      <c r="M73" s="63">
        <f t="shared" si="12"/>
        <v>338.64</v>
      </c>
      <c r="N73" s="63">
        <f t="shared" si="12"/>
        <v>63.949999999999996</v>
      </c>
      <c r="O73" s="63">
        <f t="shared" si="12"/>
        <v>1.65</v>
      </c>
      <c r="P73" s="20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32.450000000000003" customHeight="1">
      <c r="A74" s="10"/>
      <c r="B74" s="47" t="s">
        <v>68</v>
      </c>
      <c r="C74" s="5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3"/>
      <c r="P74" s="20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32.450000000000003" customHeight="1">
      <c r="A75" s="10">
        <v>71</v>
      </c>
      <c r="B75" s="4" t="s">
        <v>69</v>
      </c>
      <c r="C75" s="5">
        <v>60</v>
      </c>
      <c r="D75" s="1">
        <v>0.35</v>
      </c>
      <c r="E75" s="1">
        <v>0.05</v>
      </c>
      <c r="F75" s="1">
        <v>0.95</v>
      </c>
      <c r="G75" s="1">
        <v>6</v>
      </c>
      <c r="H75" s="2">
        <v>0.02</v>
      </c>
      <c r="I75" s="1">
        <v>2.4500000000000002</v>
      </c>
      <c r="J75" s="1"/>
      <c r="K75" s="1">
        <v>0.01</v>
      </c>
      <c r="L75" s="1">
        <v>8.5</v>
      </c>
      <c r="M75" s="1">
        <v>15</v>
      </c>
      <c r="N75" s="1">
        <v>7</v>
      </c>
      <c r="O75" s="3">
        <v>0.25</v>
      </c>
      <c r="P75" s="20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32.450000000000003" customHeight="1">
      <c r="A76" s="10">
        <v>102</v>
      </c>
      <c r="B76" s="4" t="s">
        <v>41</v>
      </c>
      <c r="C76" s="5">
        <v>200</v>
      </c>
      <c r="D76" s="1">
        <v>4.3899999999999997</v>
      </c>
      <c r="E76" s="1">
        <v>4.21</v>
      </c>
      <c r="F76" s="1">
        <v>13.2</v>
      </c>
      <c r="G76" s="1">
        <v>118.6</v>
      </c>
      <c r="H76" s="2">
        <v>0.11700000000000001</v>
      </c>
      <c r="I76" s="1">
        <v>8.42</v>
      </c>
      <c r="J76" s="1" t="s">
        <v>23</v>
      </c>
      <c r="K76" s="1">
        <v>2.93</v>
      </c>
      <c r="L76" s="1">
        <v>26.9</v>
      </c>
      <c r="M76" s="1">
        <v>77.540000000000006</v>
      </c>
      <c r="N76" s="1">
        <v>28.04</v>
      </c>
      <c r="O76" s="3">
        <v>1.42</v>
      </c>
      <c r="P76" s="20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32.450000000000003" customHeight="1">
      <c r="A77" s="27">
        <v>280</v>
      </c>
      <c r="B77" s="50" t="s">
        <v>70</v>
      </c>
      <c r="C77" s="27" t="s">
        <v>29</v>
      </c>
      <c r="D77" s="27">
        <v>13.32</v>
      </c>
      <c r="E77" s="27">
        <v>18.11</v>
      </c>
      <c r="F77" s="27">
        <v>16</v>
      </c>
      <c r="G77" s="27">
        <v>284.8</v>
      </c>
      <c r="H77" s="27">
        <v>0.05</v>
      </c>
      <c r="I77" s="27">
        <v>0.18</v>
      </c>
      <c r="J77" s="27">
        <v>26.09</v>
      </c>
      <c r="K77" s="27">
        <v>3.96</v>
      </c>
      <c r="L77" s="27">
        <v>37.86</v>
      </c>
      <c r="M77" s="27">
        <v>122.84</v>
      </c>
      <c r="N77" s="27">
        <v>19.55</v>
      </c>
      <c r="O77" s="27">
        <v>8.36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32.450000000000003" customHeight="1">
      <c r="A78" s="27">
        <v>303</v>
      </c>
      <c r="B78" s="49" t="s">
        <v>30</v>
      </c>
      <c r="C78" s="27">
        <v>180</v>
      </c>
      <c r="D78" s="27">
        <v>4</v>
      </c>
      <c r="E78" s="27">
        <v>4.24</v>
      </c>
      <c r="F78" s="27">
        <v>24.55</v>
      </c>
      <c r="G78" s="27">
        <v>152.4</v>
      </c>
      <c r="H78" s="27">
        <v>0.08</v>
      </c>
      <c r="I78" s="27">
        <v>0</v>
      </c>
      <c r="J78" s="27">
        <v>0</v>
      </c>
      <c r="K78" s="27">
        <v>0.9</v>
      </c>
      <c r="L78" s="27">
        <v>15.6</v>
      </c>
      <c r="M78" s="27">
        <v>100.9</v>
      </c>
      <c r="N78" s="27">
        <v>21.6</v>
      </c>
      <c r="O78" s="27">
        <v>1.7</v>
      </c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32.450000000000003" customHeight="1">
      <c r="A79" s="10">
        <v>342</v>
      </c>
      <c r="B79" s="4" t="s">
        <v>31</v>
      </c>
      <c r="C79" s="5">
        <v>200</v>
      </c>
      <c r="D79" s="1">
        <v>0.16</v>
      </c>
      <c r="E79" s="1">
        <v>0.16</v>
      </c>
      <c r="F79" s="1">
        <v>27.9</v>
      </c>
      <c r="G79" s="1">
        <v>114.6</v>
      </c>
      <c r="H79" s="2">
        <v>0.01</v>
      </c>
      <c r="I79" s="1">
        <v>3.6</v>
      </c>
      <c r="J79" s="1" t="s">
        <v>23</v>
      </c>
      <c r="K79" s="1" t="s">
        <v>23</v>
      </c>
      <c r="L79" s="1">
        <v>6.2</v>
      </c>
      <c r="M79" s="1">
        <v>3.96</v>
      </c>
      <c r="N79" s="1">
        <v>3.24</v>
      </c>
      <c r="O79" s="3">
        <v>0.85</v>
      </c>
      <c r="P79" s="20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32.450000000000003" customHeight="1">
      <c r="A80" s="10" t="s">
        <v>23</v>
      </c>
      <c r="B80" s="4" t="s">
        <v>24</v>
      </c>
      <c r="C80" s="5">
        <v>70</v>
      </c>
      <c r="D80" s="1">
        <v>4.63</v>
      </c>
      <c r="E80" s="1">
        <v>0.46</v>
      </c>
      <c r="F80" s="1">
        <v>32.69</v>
      </c>
      <c r="G80" s="1">
        <v>157.08000000000001</v>
      </c>
      <c r="H80" s="2">
        <v>9.6000000000000002E-2</v>
      </c>
      <c r="I80" s="1" t="s">
        <v>23</v>
      </c>
      <c r="J80" s="1" t="s">
        <v>23</v>
      </c>
      <c r="K80" s="1">
        <v>1.18</v>
      </c>
      <c r="L80" s="1">
        <v>13.8</v>
      </c>
      <c r="M80" s="1">
        <v>50.2</v>
      </c>
      <c r="N80" s="1">
        <v>19.8</v>
      </c>
      <c r="O80" s="3">
        <v>1.1399999999999999</v>
      </c>
      <c r="P80" s="20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32.450000000000003" customHeight="1">
      <c r="A81" s="10" t="s">
        <v>23</v>
      </c>
      <c r="B81" s="4" t="s">
        <v>45</v>
      </c>
      <c r="C81" s="5">
        <v>50</v>
      </c>
      <c r="D81" s="1">
        <v>3.3</v>
      </c>
      <c r="E81" s="1">
        <v>0.6</v>
      </c>
      <c r="F81" s="1">
        <v>21.18</v>
      </c>
      <c r="G81" s="1">
        <v>90</v>
      </c>
      <c r="H81" s="2">
        <v>0.115</v>
      </c>
      <c r="I81" s="1" t="s">
        <v>23</v>
      </c>
      <c r="J81" s="1" t="s">
        <v>23</v>
      </c>
      <c r="K81" s="1">
        <v>1.65</v>
      </c>
      <c r="L81" s="1">
        <v>14</v>
      </c>
      <c r="M81" s="1">
        <v>67.5</v>
      </c>
      <c r="N81" s="1">
        <v>27</v>
      </c>
      <c r="O81" s="3">
        <v>1.8</v>
      </c>
      <c r="P81" s="20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32.450000000000003" customHeight="1">
      <c r="A82" s="10"/>
      <c r="B82" s="4"/>
      <c r="C82" s="5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3"/>
      <c r="P82" s="20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32.450000000000003" customHeight="1">
      <c r="A83" s="64"/>
      <c r="B83" s="65" t="s">
        <v>25</v>
      </c>
      <c r="C83" s="66">
        <v>900</v>
      </c>
      <c r="D83" s="63">
        <f>SUM(D75:D82)</f>
        <v>30.15</v>
      </c>
      <c r="E83" s="63">
        <f t="shared" ref="E83:O83" si="13">SUM(E75:E82)</f>
        <v>27.830000000000002</v>
      </c>
      <c r="F83" s="63">
        <f t="shared" si="13"/>
        <v>136.47</v>
      </c>
      <c r="G83" s="63">
        <f t="shared" si="13"/>
        <v>923.48</v>
      </c>
      <c r="H83" s="63">
        <f t="shared" si="13"/>
        <v>0.48799999999999999</v>
      </c>
      <c r="I83" s="63">
        <f t="shared" si="13"/>
        <v>14.65</v>
      </c>
      <c r="J83" s="63">
        <f t="shared" si="13"/>
        <v>26.09</v>
      </c>
      <c r="K83" s="63">
        <f t="shared" si="13"/>
        <v>10.63</v>
      </c>
      <c r="L83" s="63">
        <f t="shared" si="13"/>
        <v>122.85999999999999</v>
      </c>
      <c r="M83" s="63">
        <f t="shared" si="13"/>
        <v>437.93999999999994</v>
      </c>
      <c r="N83" s="63">
        <f t="shared" si="13"/>
        <v>126.22999999999999</v>
      </c>
      <c r="O83" s="63">
        <f t="shared" si="13"/>
        <v>15.52</v>
      </c>
      <c r="P83" s="20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32.450000000000003" customHeight="1" thickBot="1">
      <c r="A84" s="67"/>
      <c r="B84" s="68" t="s">
        <v>33</v>
      </c>
      <c r="C84" s="69"/>
      <c r="D84" s="70">
        <f>D83+D73</f>
        <v>47.19</v>
      </c>
      <c r="E84" s="70">
        <f t="shared" ref="E84:O84" si="14">E83+E73</f>
        <v>48.47</v>
      </c>
      <c r="F84" s="70">
        <f t="shared" si="14"/>
        <v>283.36</v>
      </c>
      <c r="G84" s="70">
        <f t="shared" si="14"/>
        <v>1754.3400000000001</v>
      </c>
      <c r="H84" s="70">
        <f t="shared" si="14"/>
        <v>0.64800000000000002</v>
      </c>
      <c r="I84" s="70">
        <f t="shared" si="14"/>
        <v>17.39</v>
      </c>
      <c r="J84" s="70">
        <f t="shared" si="14"/>
        <v>44.16</v>
      </c>
      <c r="K84" s="70">
        <f t="shared" si="14"/>
        <v>11.540000000000001</v>
      </c>
      <c r="L84" s="70">
        <f t="shared" si="14"/>
        <v>537.85</v>
      </c>
      <c r="M84" s="70">
        <f t="shared" si="14"/>
        <v>776.57999999999993</v>
      </c>
      <c r="N84" s="70">
        <f t="shared" si="14"/>
        <v>190.17999999999998</v>
      </c>
      <c r="O84" s="70">
        <f t="shared" si="14"/>
        <v>17.169999999999998</v>
      </c>
      <c r="P84" s="20"/>
    </row>
    <row r="85" spans="1:26" ht="32.450000000000003" customHeight="1" thickBot="1">
      <c r="A85" s="28"/>
      <c r="B85" s="51"/>
      <c r="C85" s="29"/>
      <c r="D85" s="30"/>
      <c r="E85" s="30"/>
      <c r="F85" s="30"/>
      <c r="G85" s="30"/>
      <c r="H85" s="31"/>
      <c r="I85" s="30"/>
      <c r="J85" s="30"/>
      <c r="K85" s="30"/>
      <c r="L85" s="30"/>
      <c r="M85" s="30"/>
      <c r="N85" s="30"/>
      <c r="O85" s="30"/>
      <c r="P85" s="20"/>
    </row>
    <row r="86" spans="1:26" ht="32.450000000000003" customHeight="1">
      <c r="A86" s="14"/>
      <c r="B86" s="45" t="s">
        <v>71</v>
      </c>
      <c r="C86" s="15"/>
      <c r="D86" s="16"/>
      <c r="E86" s="16"/>
      <c r="F86" s="16"/>
      <c r="G86" s="16"/>
      <c r="H86" s="25"/>
      <c r="I86" s="16"/>
      <c r="J86" s="16"/>
      <c r="K86" s="16"/>
      <c r="L86" s="16"/>
      <c r="M86" s="16"/>
      <c r="N86" s="16"/>
      <c r="O86" s="26"/>
      <c r="P86" s="20"/>
    </row>
    <row r="87" spans="1:26" ht="52.9" customHeight="1">
      <c r="A87" s="10">
        <v>218</v>
      </c>
      <c r="B87" s="4" t="s">
        <v>72</v>
      </c>
      <c r="C87" s="5" t="s">
        <v>73</v>
      </c>
      <c r="D87" s="1">
        <v>22.3</v>
      </c>
      <c r="E87" s="1">
        <v>16</v>
      </c>
      <c r="F87" s="1">
        <v>20.74</v>
      </c>
      <c r="G87" s="1">
        <v>319.5</v>
      </c>
      <c r="H87" s="2">
        <v>9.7000000000000003E-2</v>
      </c>
      <c r="I87" s="1">
        <v>0.63500000000000001</v>
      </c>
      <c r="J87" s="1">
        <v>0.11799999999999999</v>
      </c>
      <c r="K87" s="1">
        <v>2.3159999999999998</v>
      </c>
      <c r="L87" s="1">
        <v>374.4</v>
      </c>
      <c r="M87" s="1">
        <v>339.3</v>
      </c>
      <c r="N87" s="1">
        <v>34.67</v>
      </c>
      <c r="O87" s="3">
        <v>0.84</v>
      </c>
      <c r="P87" s="20"/>
    </row>
    <row r="88" spans="1:26" ht="32.450000000000003" customHeight="1">
      <c r="A88" s="10">
        <v>382</v>
      </c>
      <c r="B88" s="4" t="s">
        <v>22</v>
      </c>
      <c r="C88" s="5">
        <v>200</v>
      </c>
      <c r="D88" s="1">
        <v>3.87</v>
      </c>
      <c r="E88" s="1">
        <v>3.48</v>
      </c>
      <c r="F88" s="1">
        <v>22.9</v>
      </c>
      <c r="G88" s="1">
        <v>134.79</v>
      </c>
      <c r="H88" s="2">
        <v>0.22</v>
      </c>
      <c r="I88" s="1">
        <v>0.73</v>
      </c>
      <c r="J88" s="1">
        <v>40.799999999999997</v>
      </c>
      <c r="K88" s="1">
        <v>0.3</v>
      </c>
      <c r="L88" s="1">
        <v>209.72</v>
      </c>
      <c r="M88" s="1">
        <v>256.39999999999998</v>
      </c>
      <c r="N88" s="1">
        <v>54.39</v>
      </c>
      <c r="O88" s="3">
        <v>1.93</v>
      </c>
      <c r="P88" s="20"/>
    </row>
    <row r="89" spans="1:26" ht="32.450000000000003" customHeight="1">
      <c r="A89" s="10" t="s">
        <v>23</v>
      </c>
      <c r="B89" s="4" t="s">
        <v>24</v>
      </c>
      <c r="C89" s="5">
        <v>30</v>
      </c>
      <c r="D89" s="1">
        <v>2.2799999999999998</v>
      </c>
      <c r="E89" s="1">
        <v>0.27</v>
      </c>
      <c r="F89" s="1">
        <v>14.07</v>
      </c>
      <c r="G89" s="1">
        <v>69</v>
      </c>
      <c r="H89" s="2">
        <v>4.8000000000000001E-2</v>
      </c>
      <c r="I89" s="1" t="s">
        <v>23</v>
      </c>
      <c r="J89" s="1" t="s">
        <v>23</v>
      </c>
      <c r="K89" s="1">
        <v>0.59</v>
      </c>
      <c r="L89" s="1">
        <v>6.9</v>
      </c>
      <c r="M89" s="1">
        <v>25.2</v>
      </c>
      <c r="N89" s="1">
        <v>9.9</v>
      </c>
      <c r="O89" s="3">
        <v>0.56999999999999995</v>
      </c>
      <c r="P89" s="20"/>
    </row>
    <row r="90" spans="1:26" ht="32.450000000000003" customHeight="1">
      <c r="A90" s="10" t="s">
        <v>23</v>
      </c>
      <c r="B90" s="110" t="s">
        <v>90</v>
      </c>
      <c r="C90" s="5">
        <v>90</v>
      </c>
      <c r="D90" s="107">
        <v>4.5999999999999996</v>
      </c>
      <c r="E90" s="107">
        <v>11.2</v>
      </c>
      <c r="F90" s="107">
        <v>25</v>
      </c>
      <c r="G90" s="107">
        <v>219</v>
      </c>
      <c r="H90" s="108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20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32.450000000000003" customHeight="1">
      <c r="A91" s="64"/>
      <c r="B91" s="65" t="s">
        <v>25</v>
      </c>
      <c r="C91" s="66">
        <v>538</v>
      </c>
      <c r="D91" s="63">
        <f>SUM(D87:D90)</f>
        <v>33.050000000000004</v>
      </c>
      <c r="E91" s="63">
        <f t="shared" ref="E91:O91" si="15">SUM(E87:E90)</f>
        <v>30.95</v>
      </c>
      <c r="F91" s="63">
        <f t="shared" si="15"/>
        <v>82.710000000000008</v>
      </c>
      <c r="G91" s="63">
        <f t="shared" si="15"/>
        <v>742.29</v>
      </c>
      <c r="H91" s="63">
        <f t="shared" si="15"/>
        <v>0.36499999999999999</v>
      </c>
      <c r="I91" s="63">
        <f t="shared" si="15"/>
        <v>1.365</v>
      </c>
      <c r="J91" s="63">
        <f t="shared" si="15"/>
        <v>40.917999999999999</v>
      </c>
      <c r="K91" s="63">
        <f t="shared" si="15"/>
        <v>3.2059999999999995</v>
      </c>
      <c r="L91" s="63">
        <f t="shared" si="15"/>
        <v>591.02</v>
      </c>
      <c r="M91" s="63">
        <f t="shared" si="15"/>
        <v>620.90000000000009</v>
      </c>
      <c r="N91" s="63">
        <f t="shared" si="15"/>
        <v>98.960000000000008</v>
      </c>
      <c r="O91" s="63">
        <f t="shared" si="15"/>
        <v>3.34</v>
      </c>
      <c r="P91" s="20"/>
    </row>
    <row r="92" spans="1:26" ht="32.450000000000003" customHeight="1">
      <c r="A92" s="10"/>
      <c r="B92" s="47" t="s">
        <v>74</v>
      </c>
      <c r="C92" s="5"/>
      <c r="D92" s="1"/>
      <c r="E92" s="1"/>
      <c r="F92" s="1"/>
      <c r="G92" s="1"/>
      <c r="H92" s="32"/>
      <c r="I92" s="33"/>
      <c r="J92" s="33"/>
      <c r="K92" s="33"/>
      <c r="L92" s="33"/>
      <c r="M92" s="33"/>
      <c r="N92" s="33"/>
      <c r="O92" s="34"/>
      <c r="P92" s="20"/>
    </row>
    <row r="93" spans="1:26" ht="32.450000000000003" customHeight="1">
      <c r="A93" s="10">
        <v>71</v>
      </c>
      <c r="B93" s="110" t="s">
        <v>129</v>
      </c>
      <c r="C93" s="5">
        <v>60</v>
      </c>
      <c r="D93" s="107">
        <v>0.35</v>
      </c>
      <c r="E93" s="107">
        <v>0.05</v>
      </c>
      <c r="F93" s="107">
        <v>0.95</v>
      </c>
      <c r="G93" s="107">
        <v>6</v>
      </c>
      <c r="H93" s="108">
        <v>0.02</v>
      </c>
      <c r="I93" s="107">
        <v>2.4500000000000002</v>
      </c>
      <c r="J93" s="107"/>
      <c r="K93" s="107">
        <v>0.01</v>
      </c>
      <c r="L93" s="107">
        <v>8.5</v>
      </c>
      <c r="M93" s="107">
        <v>15</v>
      </c>
      <c r="N93" s="107">
        <v>7</v>
      </c>
      <c r="O93" s="109">
        <v>0.25</v>
      </c>
      <c r="P93" s="20"/>
    </row>
    <row r="94" spans="1:26" ht="32.450000000000003" customHeight="1">
      <c r="A94" s="119">
        <v>96</v>
      </c>
      <c r="B94" s="117" t="s">
        <v>135</v>
      </c>
      <c r="C94" s="118">
        <v>200</v>
      </c>
      <c r="D94" s="115">
        <v>1.84</v>
      </c>
      <c r="E94" s="115">
        <v>4.45</v>
      </c>
      <c r="F94" s="115">
        <v>12.47</v>
      </c>
      <c r="G94" s="121">
        <v>98.83</v>
      </c>
      <c r="H94" s="115">
        <v>0.12</v>
      </c>
      <c r="I94" s="115">
        <v>2.73</v>
      </c>
      <c r="J94" s="115">
        <v>3.2000000000000001E-2</v>
      </c>
      <c r="K94" s="115">
        <v>3.77</v>
      </c>
      <c r="L94" s="115">
        <v>44.16</v>
      </c>
      <c r="M94" s="115">
        <v>229.2</v>
      </c>
      <c r="N94" s="115">
        <v>52.96</v>
      </c>
      <c r="O94" s="116">
        <v>1.27</v>
      </c>
      <c r="P94" s="120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 spans="1:26" ht="32.450000000000003" customHeight="1">
      <c r="A95" s="10">
        <v>294</v>
      </c>
      <c r="B95" s="4" t="s">
        <v>75</v>
      </c>
      <c r="C95" s="5" t="s">
        <v>63</v>
      </c>
      <c r="D95" s="1">
        <v>11.8</v>
      </c>
      <c r="E95" s="1">
        <v>22.7</v>
      </c>
      <c r="F95" s="1">
        <v>11.9</v>
      </c>
      <c r="G95" s="1">
        <v>299.8</v>
      </c>
      <c r="H95" s="7">
        <v>7.1999999999999995E-2</v>
      </c>
      <c r="I95" s="8" t="s">
        <v>23</v>
      </c>
      <c r="J95" s="8">
        <v>3.0000000000000001E-3</v>
      </c>
      <c r="K95" s="8">
        <v>2.2200000000000002</v>
      </c>
      <c r="L95" s="8">
        <v>12.85</v>
      </c>
      <c r="M95" s="8">
        <v>154.5</v>
      </c>
      <c r="N95" s="8">
        <v>22.53</v>
      </c>
      <c r="O95" s="9">
        <v>2.33</v>
      </c>
      <c r="P95" s="20"/>
    </row>
    <row r="96" spans="1:26" ht="32.450000000000003" customHeight="1">
      <c r="A96" s="10">
        <v>309</v>
      </c>
      <c r="B96" s="4" t="s">
        <v>76</v>
      </c>
      <c r="C96" s="5">
        <v>180</v>
      </c>
      <c r="D96" s="1">
        <v>5.3</v>
      </c>
      <c r="E96" s="1">
        <v>4.9000000000000004</v>
      </c>
      <c r="F96" s="1">
        <v>28.6</v>
      </c>
      <c r="G96" s="1">
        <v>179</v>
      </c>
      <c r="H96" s="2">
        <v>0.08</v>
      </c>
      <c r="I96" s="1" t="s">
        <v>23</v>
      </c>
      <c r="J96" s="1">
        <v>0.02</v>
      </c>
      <c r="K96" s="1">
        <v>0.97</v>
      </c>
      <c r="L96" s="1">
        <v>9.8699999999999992</v>
      </c>
      <c r="M96" s="1">
        <v>41.36</v>
      </c>
      <c r="N96" s="1">
        <v>7.36</v>
      </c>
      <c r="O96" s="3">
        <v>0.75</v>
      </c>
      <c r="P96" s="20"/>
    </row>
    <row r="97" spans="1:16" ht="32.450000000000003" customHeight="1">
      <c r="A97" s="10">
        <v>389</v>
      </c>
      <c r="B97" s="4" t="s">
        <v>43</v>
      </c>
      <c r="C97" s="5">
        <v>200</v>
      </c>
      <c r="D97" s="1">
        <v>1</v>
      </c>
      <c r="E97" s="1"/>
      <c r="F97" s="1">
        <v>20.2</v>
      </c>
      <c r="G97" s="1">
        <v>84.8</v>
      </c>
      <c r="H97" s="2">
        <v>0.02</v>
      </c>
      <c r="I97" s="1">
        <v>4</v>
      </c>
      <c r="J97" s="1" t="s">
        <v>23</v>
      </c>
      <c r="K97" s="1" t="s">
        <v>23</v>
      </c>
      <c r="L97" s="1">
        <v>14</v>
      </c>
      <c r="M97" s="1">
        <v>14</v>
      </c>
      <c r="N97" s="1">
        <v>8</v>
      </c>
      <c r="O97" s="3">
        <v>0.6</v>
      </c>
      <c r="P97" s="20"/>
    </row>
    <row r="98" spans="1:16" ht="32.450000000000003" customHeight="1">
      <c r="A98" s="10"/>
      <c r="B98" s="4" t="s">
        <v>24</v>
      </c>
      <c r="C98" s="5">
        <v>70</v>
      </c>
      <c r="D98" s="1">
        <v>4.63</v>
      </c>
      <c r="E98" s="1">
        <v>0.46</v>
      </c>
      <c r="F98" s="1">
        <v>32.69</v>
      </c>
      <c r="G98" s="1">
        <v>157.08000000000001</v>
      </c>
      <c r="H98" s="2">
        <v>9.6000000000000002E-2</v>
      </c>
      <c r="I98" s="1" t="s">
        <v>23</v>
      </c>
      <c r="J98" s="1" t="s">
        <v>23</v>
      </c>
      <c r="K98" s="1">
        <v>1.18</v>
      </c>
      <c r="L98" s="1">
        <v>13.8</v>
      </c>
      <c r="M98" s="1">
        <v>50.2</v>
      </c>
      <c r="N98" s="1">
        <v>19.8</v>
      </c>
      <c r="O98" s="3">
        <v>1.1399999999999999</v>
      </c>
      <c r="P98" s="20"/>
    </row>
    <row r="99" spans="1:16" ht="32.450000000000003" customHeight="1">
      <c r="A99" s="10"/>
      <c r="B99" s="4" t="s">
        <v>45</v>
      </c>
      <c r="C99" s="5">
        <v>50</v>
      </c>
      <c r="D99" s="1">
        <v>3.3</v>
      </c>
      <c r="E99" s="1">
        <v>0.6</v>
      </c>
      <c r="F99" s="1">
        <v>21.18</v>
      </c>
      <c r="G99" s="1">
        <v>90</v>
      </c>
      <c r="H99" s="2">
        <v>0.115</v>
      </c>
      <c r="I99" s="1" t="s">
        <v>23</v>
      </c>
      <c r="J99" s="1" t="s">
        <v>23</v>
      </c>
      <c r="K99" s="1">
        <v>1.65</v>
      </c>
      <c r="L99" s="1">
        <v>14</v>
      </c>
      <c r="M99" s="1">
        <v>67.5</v>
      </c>
      <c r="N99" s="1">
        <v>27</v>
      </c>
      <c r="O99" s="3">
        <v>1.8</v>
      </c>
      <c r="P99" s="20"/>
    </row>
    <row r="100" spans="1:16" ht="32.450000000000003" customHeight="1">
      <c r="A100" s="64"/>
      <c r="B100" s="65" t="s">
        <v>25</v>
      </c>
      <c r="C100" s="66">
        <v>790</v>
      </c>
      <c r="D100" s="63">
        <f>SUM(D93:D99)</f>
        <v>28.22</v>
      </c>
      <c r="E100" s="63">
        <f t="shared" ref="E100:O100" si="16">SUM(E93:E99)</f>
        <v>33.160000000000004</v>
      </c>
      <c r="F100" s="63">
        <f t="shared" si="16"/>
        <v>127.99000000000001</v>
      </c>
      <c r="G100" s="63">
        <f t="shared" si="16"/>
        <v>915.51</v>
      </c>
      <c r="H100" s="63">
        <f t="shared" si="16"/>
        <v>0.52300000000000002</v>
      </c>
      <c r="I100" s="63">
        <f t="shared" si="16"/>
        <v>9.18</v>
      </c>
      <c r="J100" s="63">
        <f t="shared" si="16"/>
        <v>5.5000000000000007E-2</v>
      </c>
      <c r="K100" s="63">
        <f t="shared" si="16"/>
        <v>9.8000000000000007</v>
      </c>
      <c r="L100" s="63">
        <f t="shared" si="16"/>
        <v>117.17999999999999</v>
      </c>
      <c r="M100" s="63">
        <f t="shared" si="16"/>
        <v>571.76</v>
      </c>
      <c r="N100" s="63">
        <f t="shared" si="16"/>
        <v>144.65</v>
      </c>
      <c r="O100" s="63">
        <f t="shared" si="16"/>
        <v>8.1399999999999988</v>
      </c>
      <c r="P100" s="20"/>
    </row>
    <row r="101" spans="1:16" ht="32.450000000000003" customHeight="1" thickBot="1">
      <c r="A101" s="67"/>
      <c r="B101" s="68" t="s">
        <v>33</v>
      </c>
      <c r="C101" s="69"/>
      <c r="D101" s="70">
        <f>D100+D91</f>
        <v>61.27</v>
      </c>
      <c r="E101" s="70">
        <f t="shared" ref="E101:O101" si="17">E100+E91</f>
        <v>64.11</v>
      </c>
      <c r="F101" s="70">
        <f t="shared" si="17"/>
        <v>210.70000000000002</v>
      </c>
      <c r="G101" s="70">
        <f t="shared" si="17"/>
        <v>1657.8</v>
      </c>
      <c r="H101" s="70">
        <f t="shared" si="17"/>
        <v>0.88800000000000001</v>
      </c>
      <c r="I101" s="70">
        <f t="shared" si="17"/>
        <v>10.545</v>
      </c>
      <c r="J101" s="70">
        <f t="shared" si="17"/>
        <v>40.972999999999999</v>
      </c>
      <c r="K101" s="70">
        <f t="shared" si="17"/>
        <v>13.006</v>
      </c>
      <c r="L101" s="70">
        <f t="shared" si="17"/>
        <v>708.19999999999993</v>
      </c>
      <c r="M101" s="70">
        <f t="shared" si="17"/>
        <v>1192.6600000000001</v>
      </c>
      <c r="N101" s="70">
        <f t="shared" si="17"/>
        <v>243.61</v>
      </c>
      <c r="O101" s="70">
        <f t="shared" si="17"/>
        <v>11.479999999999999</v>
      </c>
      <c r="P101" s="20"/>
    </row>
    <row r="102" spans="1:16" ht="32.450000000000003" customHeight="1">
      <c r="A102" s="14"/>
      <c r="B102" s="45" t="s">
        <v>77</v>
      </c>
      <c r="C102" s="15"/>
      <c r="D102" s="16"/>
      <c r="E102" s="16"/>
      <c r="F102" s="16"/>
      <c r="G102" s="16"/>
      <c r="H102" s="25"/>
      <c r="I102" s="16"/>
      <c r="J102" s="16"/>
      <c r="K102" s="16"/>
      <c r="L102" s="16"/>
      <c r="M102" s="16"/>
      <c r="N102" s="16"/>
      <c r="O102" s="26"/>
      <c r="P102" s="20"/>
    </row>
    <row r="103" spans="1:16" ht="52.15" customHeight="1">
      <c r="A103" s="10">
        <v>174</v>
      </c>
      <c r="B103" s="4" t="s">
        <v>78</v>
      </c>
      <c r="C103" s="5" t="s">
        <v>21</v>
      </c>
      <c r="D103" s="1">
        <v>8.1199999999999992</v>
      </c>
      <c r="E103" s="1">
        <v>8.65</v>
      </c>
      <c r="F103" s="1">
        <v>32.42</v>
      </c>
      <c r="G103" s="1">
        <v>240.85</v>
      </c>
      <c r="H103" s="2">
        <v>0.06</v>
      </c>
      <c r="I103" s="1">
        <v>1.17</v>
      </c>
      <c r="J103" s="1">
        <v>18</v>
      </c>
      <c r="K103" s="1">
        <v>0.17</v>
      </c>
      <c r="L103" s="1">
        <v>130.29</v>
      </c>
      <c r="M103" s="1">
        <v>138.13999999999999</v>
      </c>
      <c r="N103" s="1">
        <v>31.12</v>
      </c>
      <c r="O103" s="3">
        <v>0.5</v>
      </c>
      <c r="P103" s="20"/>
    </row>
    <row r="104" spans="1:16" ht="32.450000000000003" customHeight="1">
      <c r="A104" s="10">
        <v>376</v>
      </c>
      <c r="B104" s="4" t="s">
        <v>79</v>
      </c>
      <c r="C104" s="5">
        <v>200</v>
      </c>
      <c r="D104" s="1">
        <v>7.0000000000000007E-2</v>
      </c>
      <c r="E104" s="1">
        <v>0.02</v>
      </c>
      <c r="F104" s="1">
        <v>15</v>
      </c>
      <c r="G104" s="1">
        <v>60</v>
      </c>
      <c r="H104" s="2"/>
      <c r="I104" s="1"/>
      <c r="J104" s="1"/>
      <c r="K104" s="1">
        <v>11.1</v>
      </c>
      <c r="L104" s="1">
        <v>2.8</v>
      </c>
      <c r="M104" s="1">
        <v>1.4</v>
      </c>
      <c r="N104" s="1">
        <v>0.28000000000000003</v>
      </c>
      <c r="O104" s="3">
        <v>0.06</v>
      </c>
      <c r="P104" s="20"/>
    </row>
    <row r="105" spans="1:16" ht="32.450000000000003" customHeight="1">
      <c r="A105" s="10" t="s">
        <v>23</v>
      </c>
      <c r="B105" s="4" t="s">
        <v>44</v>
      </c>
      <c r="C105" s="5">
        <v>30</v>
      </c>
      <c r="D105" s="1">
        <v>2.2799999999999998</v>
      </c>
      <c r="E105" s="1">
        <v>0.27</v>
      </c>
      <c r="F105" s="1">
        <v>14.07</v>
      </c>
      <c r="G105" s="1">
        <v>69</v>
      </c>
      <c r="H105" s="2">
        <v>4.8000000000000001E-2</v>
      </c>
      <c r="I105" s="1" t="s">
        <v>23</v>
      </c>
      <c r="J105" s="1" t="s">
        <v>23</v>
      </c>
      <c r="K105" s="1">
        <v>0.59</v>
      </c>
      <c r="L105" s="1">
        <v>6.9</v>
      </c>
      <c r="M105" s="1">
        <v>25.2</v>
      </c>
      <c r="N105" s="1">
        <v>9.9</v>
      </c>
      <c r="O105" s="3">
        <v>0.56999999999999995</v>
      </c>
      <c r="P105" s="20"/>
    </row>
    <row r="106" spans="1:16" ht="32.450000000000003" customHeight="1">
      <c r="A106" s="10">
        <v>338</v>
      </c>
      <c r="B106" s="4" t="s">
        <v>56</v>
      </c>
      <c r="C106" s="5">
        <v>150</v>
      </c>
      <c r="D106" s="1">
        <v>2.2599999999999998</v>
      </c>
      <c r="E106" s="1">
        <v>0.38</v>
      </c>
      <c r="F106" s="1">
        <v>31.5</v>
      </c>
      <c r="G106" s="1">
        <v>141</v>
      </c>
      <c r="H106" s="2">
        <v>0.03</v>
      </c>
      <c r="I106" s="1">
        <v>10</v>
      </c>
      <c r="J106" s="1" t="s">
        <v>23</v>
      </c>
      <c r="K106" s="1" t="s">
        <v>23</v>
      </c>
      <c r="L106" s="1">
        <v>16</v>
      </c>
      <c r="M106" s="1">
        <v>11</v>
      </c>
      <c r="N106" s="1">
        <v>9</v>
      </c>
      <c r="O106" s="3">
        <v>2.2000000000000002</v>
      </c>
      <c r="P106" s="20"/>
    </row>
    <row r="107" spans="1:16" ht="32.450000000000003" customHeight="1">
      <c r="A107" s="64"/>
      <c r="B107" s="65" t="s">
        <v>25</v>
      </c>
      <c r="C107" s="66">
        <v>600</v>
      </c>
      <c r="D107" s="63">
        <f>SUM(D103:D106)</f>
        <v>12.729999999999999</v>
      </c>
      <c r="E107" s="63">
        <f t="shared" ref="E107:O107" si="18">SUM(E103:E106)</f>
        <v>9.32</v>
      </c>
      <c r="F107" s="63">
        <f t="shared" si="18"/>
        <v>92.990000000000009</v>
      </c>
      <c r="G107" s="63">
        <f t="shared" si="18"/>
        <v>510.85</v>
      </c>
      <c r="H107" s="63">
        <f t="shared" si="18"/>
        <v>0.13800000000000001</v>
      </c>
      <c r="I107" s="63">
        <f t="shared" si="18"/>
        <v>11.17</v>
      </c>
      <c r="J107" s="63">
        <f t="shared" si="18"/>
        <v>18</v>
      </c>
      <c r="K107" s="63">
        <f t="shared" si="18"/>
        <v>11.86</v>
      </c>
      <c r="L107" s="63">
        <f t="shared" si="18"/>
        <v>155.99</v>
      </c>
      <c r="M107" s="63">
        <f t="shared" si="18"/>
        <v>175.73999999999998</v>
      </c>
      <c r="N107" s="63">
        <f t="shared" si="18"/>
        <v>50.300000000000004</v>
      </c>
      <c r="O107" s="63">
        <f t="shared" si="18"/>
        <v>3.33</v>
      </c>
      <c r="P107" s="20"/>
    </row>
    <row r="108" spans="1:16" ht="32.450000000000003" customHeight="1">
      <c r="A108" s="10"/>
      <c r="B108" s="47" t="s">
        <v>80</v>
      </c>
      <c r="C108" s="5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3"/>
      <c r="P108" s="20"/>
    </row>
    <row r="109" spans="1:16" ht="32.450000000000003" customHeight="1">
      <c r="A109" s="10">
        <v>71</v>
      </c>
      <c r="B109" s="110" t="s">
        <v>69</v>
      </c>
      <c r="C109" s="5">
        <v>60</v>
      </c>
      <c r="D109" s="107">
        <v>0.35</v>
      </c>
      <c r="E109" s="107">
        <v>0.05</v>
      </c>
      <c r="F109" s="107">
        <v>0.95</v>
      </c>
      <c r="G109" s="107">
        <v>6</v>
      </c>
      <c r="H109" s="108">
        <v>0.02</v>
      </c>
      <c r="I109" s="107">
        <v>2.4500000000000002</v>
      </c>
      <c r="J109" s="107"/>
      <c r="K109" s="107">
        <v>0.01</v>
      </c>
      <c r="L109" s="107">
        <v>8.5</v>
      </c>
      <c r="M109" s="107">
        <v>15</v>
      </c>
      <c r="N109" s="107">
        <v>7</v>
      </c>
      <c r="O109" s="109">
        <v>0.25</v>
      </c>
      <c r="P109" s="20"/>
    </row>
    <row r="110" spans="1:16" s="122" customFormat="1" ht="32.450000000000003" customHeight="1">
      <c r="A110" s="127">
        <v>108</v>
      </c>
      <c r="B110" s="125" t="s">
        <v>27</v>
      </c>
      <c r="C110" s="126">
        <v>200</v>
      </c>
      <c r="D110" s="123">
        <v>2.84</v>
      </c>
      <c r="E110" s="123">
        <v>3.67</v>
      </c>
      <c r="F110" s="123">
        <v>15.03</v>
      </c>
      <c r="G110" s="129">
        <v>111.4</v>
      </c>
      <c r="H110" s="123">
        <v>0.08</v>
      </c>
      <c r="I110" s="123">
        <v>4.5999999999999996</v>
      </c>
      <c r="J110" s="123">
        <v>16.8</v>
      </c>
      <c r="K110" s="123">
        <v>0.06</v>
      </c>
      <c r="L110" s="123">
        <v>26.72</v>
      </c>
      <c r="M110" s="123">
        <v>57.8</v>
      </c>
      <c r="N110" s="123">
        <v>20.3</v>
      </c>
      <c r="O110" s="124">
        <v>0.94</v>
      </c>
      <c r="P110" s="128"/>
    </row>
    <row r="111" spans="1:16" ht="32.450000000000003" customHeight="1">
      <c r="A111" s="10">
        <v>229</v>
      </c>
      <c r="B111" s="4" t="s">
        <v>81</v>
      </c>
      <c r="C111" s="5" t="s">
        <v>29</v>
      </c>
      <c r="D111" s="1">
        <v>14.56</v>
      </c>
      <c r="E111" s="1">
        <v>7.68</v>
      </c>
      <c r="F111" s="1">
        <v>7.68</v>
      </c>
      <c r="G111" s="1">
        <v>158</v>
      </c>
      <c r="H111" s="2">
        <v>0.11</v>
      </c>
      <c r="I111" s="1">
        <v>6.03</v>
      </c>
      <c r="J111" s="1">
        <v>0.28999999999999998</v>
      </c>
      <c r="K111" s="1">
        <v>3.47</v>
      </c>
      <c r="L111" s="1">
        <v>61.23</v>
      </c>
      <c r="M111" s="1">
        <v>250.9</v>
      </c>
      <c r="N111" s="1">
        <v>66.63</v>
      </c>
      <c r="O111" s="3">
        <v>1.25</v>
      </c>
      <c r="P111" s="20"/>
    </row>
    <row r="112" spans="1:16" ht="32.450000000000003" customHeight="1">
      <c r="A112" s="10">
        <v>312</v>
      </c>
      <c r="B112" s="4" t="s">
        <v>64</v>
      </c>
      <c r="C112" s="5">
        <v>180</v>
      </c>
      <c r="D112" s="1">
        <v>3.08</v>
      </c>
      <c r="E112" s="1">
        <v>4.22</v>
      </c>
      <c r="F112" s="1">
        <v>20.64</v>
      </c>
      <c r="G112" s="1">
        <v>135.07</v>
      </c>
      <c r="H112" s="2">
        <v>0.14000000000000001</v>
      </c>
      <c r="I112" s="1">
        <v>18.16</v>
      </c>
      <c r="J112" s="1" t="s">
        <v>23</v>
      </c>
      <c r="K112" s="1">
        <v>0.13500000000000001</v>
      </c>
      <c r="L112" s="1">
        <v>36.97</v>
      </c>
      <c r="M112" s="1">
        <v>86.6</v>
      </c>
      <c r="N112" s="1">
        <v>27.75</v>
      </c>
      <c r="O112" s="3">
        <v>1.01</v>
      </c>
      <c r="P112" s="20"/>
    </row>
    <row r="113" spans="1:16" ht="32.450000000000003" customHeight="1">
      <c r="A113" s="10">
        <v>342</v>
      </c>
      <c r="B113" s="4" t="s">
        <v>31</v>
      </c>
      <c r="C113" s="5">
        <v>200</v>
      </c>
      <c r="D113" s="1">
        <v>0.16</v>
      </c>
      <c r="E113" s="1" t="s">
        <v>23</v>
      </c>
      <c r="F113" s="1">
        <v>29</v>
      </c>
      <c r="G113" s="1">
        <v>116</v>
      </c>
      <c r="H113" s="2">
        <v>0.01</v>
      </c>
      <c r="I113" s="1">
        <v>3.6</v>
      </c>
      <c r="J113" s="1" t="s">
        <v>23</v>
      </c>
      <c r="K113" s="1" t="s">
        <v>23</v>
      </c>
      <c r="L113" s="1">
        <v>6.2</v>
      </c>
      <c r="M113" s="1">
        <v>3.96</v>
      </c>
      <c r="N113" s="1">
        <v>3.24</v>
      </c>
      <c r="O113" s="3">
        <v>0.85</v>
      </c>
      <c r="P113" s="20"/>
    </row>
    <row r="114" spans="1:16" ht="32.450000000000003" customHeight="1">
      <c r="A114" s="10" t="s">
        <v>23</v>
      </c>
      <c r="B114" s="4" t="s">
        <v>44</v>
      </c>
      <c r="C114" s="5">
        <v>70</v>
      </c>
      <c r="D114" s="1">
        <v>4.63</v>
      </c>
      <c r="E114" s="1">
        <v>0.46</v>
      </c>
      <c r="F114" s="1">
        <v>32.69</v>
      </c>
      <c r="G114" s="1">
        <v>157.08000000000001</v>
      </c>
      <c r="H114" s="2">
        <v>9.6000000000000002E-2</v>
      </c>
      <c r="I114" s="1" t="s">
        <v>23</v>
      </c>
      <c r="J114" s="1" t="s">
        <v>23</v>
      </c>
      <c r="K114" s="1">
        <v>1.18</v>
      </c>
      <c r="L114" s="1">
        <v>13.8</v>
      </c>
      <c r="M114" s="1">
        <v>50.2</v>
      </c>
      <c r="N114" s="1">
        <v>19.8</v>
      </c>
      <c r="O114" s="3">
        <v>1.1399999999999999</v>
      </c>
      <c r="P114" s="20"/>
    </row>
    <row r="115" spans="1:16" ht="32.450000000000003" customHeight="1">
      <c r="A115" s="10" t="s">
        <v>23</v>
      </c>
      <c r="B115" s="4" t="s">
        <v>45</v>
      </c>
      <c r="C115" s="5">
        <v>50</v>
      </c>
      <c r="D115" s="1">
        <v>3.3</v>
      </c>
      <c r="E115" s="1">
        <v>0.6</v>
      </c>
      <c r="F115" s="1">
        <v>21.18</v>
      </c>
      <c r="G115" s="1">
        <v>90</v>
      </c>
      <c r="H115" s="2">
        <v>0.115</v>
      </c>
      <c r="I115" s="1" t="s">
        <v>23</v>
      </c>
      <c r="J115" s="1" t="s">
        <v>23</v>
      </c>
      <c r="K115" s="1">
        <v>1.65</v>
      </c>
      <c r="L115" s="1">
        <v>14</v>
      </c>
      <c r="M115" s="1">
        <v>67.5</v>
      </c>
      <c r="N115" s="1">
        <v>27</v>
      </c>
      <c r="O115" s="3">
        <v>1.8</v>
      </c>
      <c r="P115" s="20"/>
    </row>
    <row r="116" spans="1:16" ht="32.450000000000003" customHeight="1">
      <c r="A116" s="64"/>
      <c r="B116" s="65" t="s">
        <v>25</v>
      </c>
      <c r="C116" s="66">
        <v>840</v>
      </c>
      <c r="D116" s="63">
        <f>SUM(D109:D115)</f>
        <v>28.919999999999998</v>
      </c>
      <c r="E116" s="63">
        <f t="shared" ref="E116:O116" si="19">SUM(E109:E115)</f>
        <v>16.68</v>
      </c>
      <c r="F116" s="63">
        <f t="shared" si="19"/>
        <v>127.16999999999999</v>
      </c>
      <c r="G116" s="63">
        <f t="shared" si="19"/>
        <v>773.55000000000007</v>
      </c>
      <c r="H116" s="63">
        <f t="shared" si="19"/>
        <v>0.57100000000000006</v>
      </c>
      <c r="I116" s="63">
        <f t="shared" si="19"/>
        <v>34.840000000000003</v>
      </c>
      <c r="J116" s="63">
        <f t="shared" si="19"/>
        <v>17.09</v>
      </c>
      <c r="K116" s="63">
        <f t="shared" si="19"/>
        <v>6.504999999999999</v>
      </c>
      <c r="L116" s="63">
        <f t="shared" si="19"/>
        <v>167.42</v>
      </c>
      <c r="M116" s="63">
        <f t="shared" si="19"/>
        <v>531.95999999999992</v>
      </c>
      <c r="N116" s="63">
        <f t="shared" si="19"/>
        <v>171.72</v>
      </c>
      <c r="O116" s="63">
        <f t="shared" si="19"/>
        <v>7.2399999999999993</v>
      </c>
      <c r="P116" s="20"/>
    </row>
    <row r="117" spans="1:16" ht="32.450000000000003" customHeight="1" thickBot="1">
      <c r="A117" s="67"/>
      <c r="B117" s="68" t="s">
        <v>33</v>
      </c>
      <c r="C117" s="69"/>
      <c r="D117" s="70">
        <f>D116+D107</f>
        <v>41.65</v>
      </c>
      <c r="E117" s="70">
        <f t="shared" ref="E117:O117" si="20">E116+E107</f>
        <v>26</v>
      </c>
      <c r="F117" s="70">
        <f t="shared" si="20"/>
        <v>220.16</v>
      </c>
      <c r="G117" s="70">
        <f t="shared" si="20"/>
        <v>1284.4000000000001</v>
      </c>
      <c r="H117" s="70">
        <f t="shared" si="20"/>
        <v>0.70900000000000007</v>
      </c>
      <c r="I117" s="70">
        <f t="shared" si="20"/>
        <v>46.010000000000005</v>
      </c>
      <c r="J117" s="70">
        <f t="shared" si="20"/>
        <v>35.090000000000003</v>
      </c>
      <c r="K117" s="70">
        <f t="shared" si="20"/>
        <v>18.364999999999998</v>
      </c>
      <c r="L117" s="70">
        <f t="shared" si="20"/>
        <v>323.40999999999997</v>
      </c>
      <c r="M117" s="70">
        <f t="shared" si="20"/>
        <v>707.69999999999993</v>
      </c>
      <c r="N117" s="70">
        <f t="shared" si="20"/>
        <v>222.02</v>
      </c>
      <c r="O117" s="70">
        <f t="shared" si="20"/>
        <v>10.57</v>
      </c>
      <c r="P117" s="20"/>
    </row>
    <row r="118" spans="1:16" ht="32.450000000000003" customHeight="1">
      <c r="A118" s="14"/>
      <c r="B118" s="45" t="s">
        <v>82</v>
      </c>
      <c r="C118" s="15"/>
      <c r="D118" s="16"/>
      <c r="E118" s="16"/>
      <c r="F118" s="16"/>
      <c r="G118" s="16"/>
      <c r="H118" s="25"/>
      <c r="I118" s="16"/>
      <c r="J118" s="16"/>
      <c r="K118" s="16"/>
      <c r="L118" s="16"/>
      <c r="M118" s="16"/>
      <c r="N118" s="16"/>
      <c r="O118" s="26"/>
      <c r="P118" s="20"/>
    </row>
    <row r="119" spans="1:16" ht="58.9" customHeight="1">
      <c r="A119" s="10">
        <v>3</v>
      </c>
      <c r="B119" s="4" t="s">
        <v>35</v>
      </c>
      <c r="C119" s="5" t="s">
        <v>36</v>
      </c>
      <c r="D119" s="1">
        <v>6.6</v>
      </c>
      <c r="E119" s="1">
        <v>9.74</v>
      </c>
      <c r="F119" s="1">
        <v>18.77</v>
      </c>
      <c r="G119" s="1">
        <v>183.01</v>
      </c>
      <c r="H119" s="2">
        <v>0.06</v>
      </c>
      <c r="I119" s="1">
        <v>0.24</v>
      </c>
      <c r="J119" s="1">
        <v>0.06</v>
      </c>
      <c r="K119" s="1">
        <v>0.7</v>
      </c>
      <c r="L119" s="1">
        <v>158.1</v>
      </c>
      <c r="M119" s="1">
        <v>107.7</v>
      </c>
      <c r="N119" s="1">
        <v>17.43</v>
      </c>
      <c r="O119" s="3">
        <v>0.74</v>
      </c>
      <c r="P119" s="20"/>
    </row>
    <row r="120" spans="1:16" ht="60.6" customHeight="1">
      <c r="A120" s="10">
        <v>182</v>
      </c>
      <c r="B120" s="4" t="s">
        <v>83</v>
      </c>
      <c r="C120" s="5" t="s">
        <v>84</v>
      </c>
      <c r="D120" s="1">
        <v>5.16</v>
      </c>
      <c r="E120" s="1">
        <v>4.71</v>
      </c>
      <c r="F120" s="1">
        <v>24.68</v>
      </c>
      <c r="G120" s="1">
        <v>162.6</v>
      </c>
      <c r="H120" s="2">
        <v>0.06</v>
      </c>
      <c r="I120" s="1">
        <v>1.17</v>
      </c>
      <c r="J120" s="1">
        <v>18</v>
      </c>
      <c r="K120" s="1">
        <v>0.17</v>
      </c>
      <c r="L120" s="1">
        <v>130.29</v>
      </c>
      <c r="M120" s="1">
        <v>138.13999999999999</v>
      </c>
      <c r="N120" s="1">
        <v>31.12</v>
      </c>
      <c r="O120" s="3">
        <v>0.5</v>
      </c>
      <c r="P120" s="20"/>
    </row>
    <row r="121" spans="1:16" ht="32.450000000000003" customHeight="1">
      <c r="A121" s="10">
        <v>379</v>
      </c>
      <c r="B121" s="4" t="s">
        <v>60</v>
      </c>
      <c r="C121" s="5">
        <v>200</v>
      </c>
      <c r="D121" s="1">
        <v>3.01</v>
      </c>
      <c r="E121" s="1">
        <v>2.88</v>
      </c>
      <c r="F121" s="1">
        <v>13.36</v>
      </c>
      <c r="G121" s="1">
        <v>89.56</v>
      </c>
      <c r="H121" s="2">
        <v>3.5999999999999997E-2</v>
      </c>
      <c r="I121" s="1">
        <v>1.17</v>
      </c>
      <c r="J121" s="1">
        <v>1.7999999999999999E-2</v>
      </c>
      <c r="K121" s="1">
        <v>8.1000000000000003E-2</v>
      </c>
      <c r="L121" s="1">
        <v>108.5</v>
      </c>
      <c r="M121" s="1">
        <v>81.31</v>
      </c>
      <c r="N121" s="1">
        <v>12.6</v>
      </c>
      <c r="O121" s="3">
        <v>0.11</v>
      </c>
      <c r="P121" s="20"/>
    </row>
    <row r="122" spans="1:16" ht="51.6" customHeight="1">
      <c r="A122" s="10" t="s">
        <v>23</v>
      </c>
      <c r="B122" s="4" t="s">
        <v>132</v>
      </c>
      <c r="C122" s="5">
        <v>50</v>
      </c>
      <c r="D122" s="1">
        <v>0.8</v>
      </c>
      <c r="E122" s="1">
        <v>0.9</v>
      </c>
      <c r="F122" s="1">
        <v>79.8</v>
      </c>
      <c r="G122" s="1">
        <v>326</v>
      </c>
      <c r="H122" s="2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3">
        <v>0</v>
      </c>
      <c r="P122" s="20"/>
    </row>
    <row r="123" spans="1:16" ht="32.450000000000003" customHeight="1">
      <c r="A123" s="64"/>
      <c r="B123" s="65" t="s">
        <v>25</v>
      </c>
      <c r="C123" s="66">
        <v>510</v>
      </c>
      <c r="D123" s="63">
        <f>SUM(D119:D122)</f>
        <v>15.57</v>
      </c>
      <c r="E123" s="63">
        <f t="shared" ref="E123:O123" si="21">SUM(E119:E122)</f>
        <v>18.229999999999997</v>
      </c>
      <c r="F123" s="63">
        <f t="shared" si="21"/>
        <v>136.61000000000001</v>
      </c>
      <c r="G123" s="63">
        <f t="shared" si="21"/>
        <v>761.17000000000007</v>
      </c>
      <c r="H123" s="63">
        <f t="shared" si="21"/>
        <v>0.156</v>
      </c>
      <c r="I123" s="63">
        <f t="shared" si="21"/>
        <v>2.58</v>
      </c>
      <c r="J123" s="63">
        <f t="shared" si="21"/>
        <v>18.077999999999999</v>
      </c>
      <c r="K123" s="63">
        <f t="shared" si="21"/>
        <v>0.95099999999999996</v>
      </c>
      <c r="L123" s="63">
        <f t="shared" si="21"/>
        <v>396.89</v>
      </c>
      <c r="M123" s="63">
        <f t="shared" si="21"/>
        <v>327.14999999999998</v>
      </c>
      <c r="N123" s="63">
        <f t="shared" si="21"/>
        <v>61.15</v>
      </c>
      <c r="O123" s="63">
        <f t="shared" si="21"/>
        <v>1.35</v>
      </c>
      <c r="P123" s="20"/>
    </row>
    <row r="124" spans="1:16" ht="32.450000000000003" customHeight="1">
      <c r="A124" s="10"/>
      <c r="B124" s="47" t="s">
        <v>85</v>
      </c>
      <c r="C124" s="5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3"/>
      <c r="P124" s="20"/>
    </row>
    <row r="125" spans="1:16" ht="32.450000000000003" customHeight="1">
      <c r="A125" s="10">
        <v>71</v>
      </c>
      <c r="B125" s="4" t="s">
        <v>95</v>
      </c>
      <c r="C125" s="5">
        <v>60</v>
      </c>
      <c r="D125" s="1">
        <v>0.35</v>
      </c>
      <c r="E125" s="1">
        <v>0.05</v>
      </c>
      <c r="F125" s="1">
        <v>0.95</v>
      </c>
      <c r="G125" s="1">
        <v>6</v>
      </c>
      <c r="H125" s="2">
        <v>0.02</v>
      </c>
      <c r="I125" s="1">
        <v>2.4500000000000002</v>
      </c>
      <c r="J125" s="1"/>
      <c r="K125" s="1">
        <v>0.01</v>
      </c>
      <c r="L125" s="1">
        <v>8.5</v>
      </c>
      <c r="M125" s="1">
        <v>15</v>
      </c>
      <c r="N125" s="1">
        <v>7</v>
      </c>
      <c r="O125" s="3">
        <v>0.25</v>
      </c>
      <c r="P125" s="20"/>
    </row>
    <row r="126" spans="1:16" ht="32.450000000000003" customHeight="1">
      <c r="A126" s="10">
        <v>82</v>
      </c>
      <c r="B126" s="4" t="s">
        <v>52</v>
      </c>
      <c r="C126" s="5">
        <v>200</v>
      </c>
      <c r="D126" s="1">
        <v>1.44</v>
      </c>
      <c r="E126" s="1">
        <v>3.94</v>
      </c>
      <c r="F126" s="1">
        <v>8.75</v>
      </c>
      <c r="G126" s="1">
        <v>83</v>
      </c>
      <c r="H126" s="2">
        <v>0.04</v>
      </c>
      <c r="I126" s="1">
        <v>8.5399999999999991</v>
      </c>
      <c r="J126" s="1" t="s">
        <v>23</v>
      </c>
      <c r="K126" s="1">
        <v>1.64</v>
      </c>
      <c r="L126" s="1">
        <v>39.78</v>
      </c>
      <c r="M126" s="1">
        <v>43.68</v>
      </c>
      <c r="N126" s="1">
        <v>20.9</v>
      </c>
      <c r="O126" s="3">
        <v>0.98</v>
      </c>
      <c r="P126" s="20"/>
    </row>
    <row r="127" spans="1:16" s="112" customFormat="1" ht="32.450000000000003" customHeight="1">
      <c r="A127" s="10">
        <v>289</v>
      </c>
      <c r="B127" s="111" t="s">
        <v>126</v>
      </c>
      <c r="C127" s="5" t="s">
        <v>42</v>
      </c>
      <c r="D127" s="107">
        <v>20.49</v>
      </c>
      <c r="E127" s="107">
        <v>17.04</v>
      </c>
      <c r="F127" s="107">
        <v>24.32</v>
      </c>
      <c r="G127" s="107">
        <v>332.8</v>
      </c>
      <c r="H127" s="108">
        <v>0.14000000000000001</v>
      </c>
      <c r="I127" s="107">
        <v>18.72</v>
      </c>
      <c r="J127" s="107">
        <v>33.630000000000003</v>
      </c>
      <c r="K127" s="107">
        <v>0.22</v>
      </c>
      <c r="L127" s="107">
        <v>45.74</v>
      </c>
      <c r="M127" s="107">
        <v>220.96</v>
      </c>
      <c r="N127" s="107">
        <v>57.6</v>
      </c>
      <c r="O127" s="109">
        <v>2.76</v>
      </c>
      <c r="P127" s="106"/>
    </row>
    <row r="128" spans="1:16" ht="32.450000000000003" customHeight="1">
      <c r="A128" s="10">
        <v>389</v>
      </c>
      <c r="B128" s="4" t="s">
        <v>43</v>
      </c>
      <c r="C128" s="5">
        <v>200</v>
      </c>
      <c r="D128" s="1">
        <v>1</v>
      </c>
      <c r="E128" s="1"/>
      <c r="F128" s="1">
        <v>20.2</v>
      </c>
      <c r="G128" s="1">
        <v>84.8</v>
      </c>
      <c r="H128" s="2">
        <v>0.02</v>
      </c>
      <c r="I128" s="1">
        <v>4</v>
      </c>
      <c r="J128" s="1" t="s">
        <v>23</v>
      </c>
      <c r="K128" s="1" t="s">
        <v>23</v>
      </c>
      <c r="L128" s="1">
        <v>14</v>
      </c>
      <c r="M128" s="1">
        <v>14</v>
      </c>
      <c r="N128" s="1">
        <v>8</v>
      </c>
      <c r="O128" s="3">
        <v>0.6</v>
      </c>
      <c r="P128" s="20"/>
    </row>
    <row r="129" spans="1:26" ht="32.450000000000003" customHeight="1">
      <c r="A129" s="10" t="s">
        <v>23</v>
      </c>
      <c r="B129" s="4" t="s">
        <v>44</v>
      </c>
      <c r="C129" s="5">
        <v>70</v>
      </c>
      <c r="D129" s="1">
        <v>4.63</v>
      </c>
      <c r="E129" s="1">
        <v>0.46</v>
      </c>
      <c r="F129" s="1">
        <v>32.69</v>
      </c>
      <c r="G129" s="1">
        <v>157.08000000000001</v>
      </c>
      <c r="H129" s="2">
        <v>9.6000000000000002E-2</v>
      </c>
      <c r="I129" s="1" t="s">
        <v>23</v>
      </c>
      <c r="J129" s="1" t="s">
        <v>23</v>
      </c>
      <c r="K129" s="1">
        <v>1.18</v>
      </c>
      <c r="L129" s="1">
        <v>13.8</v>
      </c>
      <c r="M129" s="1">
        <v>50.2</v>
      </c>
      <c r="N129" s="1">
        <v>19.8</v>
      </c>
      <c r="O129" s="3">
        <v>1.1399999999999999</v>
      </c>
      <c r="P129" s="20"/>
    </row>
    <row r="130" spans="1:26" ht="32.450000000000003" customHeight="1">
      <c r="A130" s="10" t="s">
        <v>23</v>
      </c>
      <c r="B130" s="4" t="s">
        <v>45</v>
      </c>
      <c r="C130" s="5">
        <v>40</v>
      </c>
      <c r="D130" s="1">
        <v>2.64</v>
      </c>
      <c r="E130" s="1">
        <v>0.48</v>
      </c>
      <c r="F130" s="1">
        <v>14.12</v>
      </c>
      <c r="G130" s="1">
        <v>72</v>
      </c>
      <c r="H130" s="2">
        <v>9.1999999999999998E-2</v>
      </c>
      <c r="I130" s="1"/>
      <c r="J130" s="1"/>
      <c r="K130" s="1">
        <v>1.32</v>
      </c>
      <c r="L130" s="1">
        <v>11.2</v>
      </c>
      <c r="M130" s="1">
        <v>54</v>
      </c>
      <c r="N130" s="1">
        <v>27</v>
      </c>
      <c r="O130" s="3">
        <v>1.44</v>
      </c>
      <c r="P130" s="20"/>
    </row>
    <row r="131" spans="1:26" ht="32.450000000000003" customHeight="1">
      <c r="A131" s="64"/>
      <c r="B131" s="65" t="s">
        <v>25</v>
      </c>
      <c r="C131" s="66">
        <v>840</v>
      </c>
      <c r="D131" s="63">
        <f>SUM(D125:D130)</f>
        <v>30.549999999999997</v>
      </c>
      <c r="E131" s="63">
        <f t="shared" ref="E131:O131" si="22">SUM(E125:E130)</f>
        <v>21.97</v>
      </c>
      <c r="F131" s="63">
        <f t="shared" si="22"/>
        <v>101.03</v>
      </c>
      <c r="G131" s="63">
        <f t="shared" si="22"/>
        <v>735.68000000000006</v>
      </c>
      <c r="H131" s="63">
        <f t="shared" si="22"/>
        <v>0.40800000000000003</v>
      </c>
      <c r="I131" s="63">
        <f t="shared" si="22"/>
        <v>33.709999999999994</v>
      </c>
      <c r="J131" s="63">
        <f t="shared" si="22"/>
        <v>33.630000000000003</v>
      </c>
      <c r="K131" s="63">
        <f t="shared" si="22"/>
        <v>4.37</v>
      </c>
      <c r="L131" s="63">
        <f t="shared" si="22"/>
        <v>133.02000000000001</v>
      </c>
      <c r="M131" s="63">
        <f t="shared" si="22"/>
        <v>397.84</v>
      </c>
      <c r="N131" s="63">
        <f t="shared" si="22"/>
        <v>140.30000000000001</v>
      </c>
      <c r="O131" s="63">
        <f t="shared" si="22"/>
        <v>7.17</v>
      </c>
      <c r="P131" s="20"/>
    </row>
    <row r="132" spans="1:26" ht="32.450000000000003" customHeight="1" thickBot="1">
      <c r="A132" s="67"/>
      <c r="B132" s="68" t="s">
        <v>33</v>
      </c>
      <c r="C132" s="69"/>
      <c r="D132" s="70">
        <f>D131+D123</f>
        <v>46.12</v>
      </c>
      <c r="E132" s="70">
        <f t="shared" ref="E132:O132" si="23">E131+E123</f>
        <v>40.199999999999996</v>
      </c>
      <c r="F132" s="70">
        <f t="shared" si="23"/>
        <v>237.64000000000001</v>
      </c>
      <c r="G132" s="70">
        <f t="shared" si="23"/>
        <v>1496.8500000000001</v>
      </c>
      <c r="H132" s="70">
        <f t="shared" si="23"/>
        <v>0.56400000000000006</v>
      </c>
      <c r="I132" s="70">
        <f t="shared" si="23"/>
        <v>36.289999999999992</v>
      </c>
      <c r="J132" s="70">
        <f t="shared" si="23"/>
        <v>51.707999999999998</v>
      </c>
      <c r="K132" s="70">
        <f t="shared" si="23"/>
        <v>5.3209999999999997</v>
      </c>
      <c r="L132" s="70">
        <f t="shared" si="23"/>
        <v>529.91</v>
      </c>
      <c r="M132" s="70">
        <f t="shared" si="23"/>
        <v>724.99</v>
      </c>
      <c r="N132" s="70">
        <f t="shared" si="23"/>
        <v>201.45000000000002</v>
      </c>
      <c r="O132" s="70">
        <f t="shared" si="23"/>
        <v>8.52</v>
      </c>
      <c r="P132" s="20"/>
    </row>
    <row r="133" spans="1:26" ht="32.450000000000003" customHeight="1">
      <c r="A133" s="14"/>
      <c r="B133" s="45" t="s">
        <v>87</v>
      </c>
      <c r="C133" s="15"/>
      <c r="D133" s="16"/>
      <c r="E133" s="16"/>
      <c r="F133" s="16"/>
      <c r="G133" s="16"/>
      <c r="H133" s="17"/>
      <c r="I133" s="18"/>
      <c r="J133" s="18"/>
      <c r="K133" s="18"/>
      <c r="L133" s="18"/>
      <c r="M133" s="18"/>
      <c r="N133" s="18"/>
      <c r="O133" s="19"/>
      <c r="P133" s="20"/>
    </row>
    <row r="134" spans="1:26" ht="37.9" customHeight="1">
      <c r="A134" s="10">
        <v>222</v>
      </c>
      <c r="B134" s="4" t="s">
        <v>88</v>
      </c>
      <c r="C134" s="5" t="s">
        <v>89</v>
      </c>
      <c r="D134" s="1">
        <v>29.12</v>
      </c>
      <c r="E134" s="1">
        <v>16.07</v>
      </c>
      <c r="F134" s="1">
        <v>34.58</v>
      </c>
      <c r="G134" s="24">
        <v>402.4</v>
      </c>
      <c r="H134" s="1">
        <v>9.6000000000000002E-2</v>
      </c>
      <c r="I134" s="1">
        <v>0.39</v>
      </c>
      <c r="J134" s="1">
        <v>9.6000000000000002E-2</v>
      </c>
      <c r="K134" s="1">
        <v>4.68</v>
      </c>
      <c r="L134" s="1">
        <v>231.9</v>
      </c>
      <c r="M134" s="1">
        <v>333.2</v>
      </c>
      <c r="N134" s="1">
        <v>34.619999999999997</v>
      </c>
      <c r="O134" s="3">
        <v>1.02</v>
      </c>
      <c r="P134" s="20"/>
    </row>
    <row r="135" spans="1:26" ht="32.450000000000003" customHeight="1">
      <c r="A135" s="10">
        <v>382</v>
      </c>
      <c r="B135" s="4" t="s">
        <v>22</v>
      </c>
      <c r="C135" s="5">
        <v>200</v>
      </c>
      <c r="D135" s="1">
        <v>3.87</v>
      </c>
      <c r="E135" s="1">
        <v>3.48</v>
      </c>
      <c r="F135" s="1">
        <v>22.9</v>
      </c>
      <c r="G135" s="1">
        <v>134.79</v>
      </c>
      <c r="H135" s="7">
        <v>0.22</v>
      </c>
      <c r="I135" s="8">
        <v>0.73</v>
      </c>
      <c r="J135" s="8">
        <v>40.799999999999997</v>
      </c>
      <c r="K135" s="8">
        <v>0.3</v>
      </c>
      <c r="L135" s="8">
        <v>209.72</v>
      </c>
      <c r="M135" s="8">
        <v>256.39999999999998</v>
      </c>
      <c r="N135" s="8">
        <v>54.39</v>
      </c>
      <c r="O135" s="9">
        <v>1.93</v>
      </c>
      <c r="P135" s="20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32.450000000000003" customHeight="1">
      <c r="A136" s="10" t="s">
        <v>23</v>
      </c>
      <c r="B136" s="4" t="s">
        <v>90</v>
      </c>
      <c r="C136" s="5">
        <v>90</v>
      </c>
      <c r="D136" s="1">
        <v>4.5999999999999996</v>
      </c>
      <c r="E136" s="1">
        <v>11.2</v>
      </c>
      <c r="F136" s="1">
        <v>25</v>
      </c>
      <c r="G136" s="1">
        <v>219</v>
      </c>
      <c r="H136" s="2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3">
        <v>0</v>
      </c>
      <c r="P136" s="20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32.450000000000003" customHeight="1">
      <c r="A137" s="64"/>
      <c r="B137" s="65" t="s">
        <v>25</v>
      </c>
      <c r="C137" s="66">
        <v>510</v>
      </c>
      <c r="D137" s="63">
        <f>SUM(D134:D136)</f>
        <v>37.590000000000003</v>
      </c>
      <c r="E137" s="63">
        <f t="shared" ref="E137:O137" si="24">SUM(E134:E136)</f>
        <v>30.75</v>
      </c>
      <c r="F137" s="63">
        <f t="shared" si="24"/>
        <v>82.47999999999999</v>
      </c>
      <c r="G137" s="63">
        <f t="shared" si="24"/>
        <v>756.18999999999994</v>
      </c>
      <c r="H137" s="63">
        <f t="shared" si="24"/>
        <v>0.316</v>
      </c>
      <c r="I137" s="63">
        <f t="shared" si="24"/>
        <v>1.1200000000000001</v>
      </c>
      <c r="J137" s="63">
        <f t="shared" si="24"/>
        <v>40.895999999999994</v>
      </c>
      <c r="K137" s="63">
        <f t="shared" si="24"/>
        <v>4.9799999999999995</v>
      </c>
      <c r="L137" s="63">
        <f t="shared" si="24"/>
        <v>441.62</v>
      </c>
      <c r="M137" s="63">
        <f t="shared" si="24"/>
        <v>589.59999999999991</v>
      </c>
      <c r="N137" s="63">
        <f t="shared" si="24"/>
        <v>89.009999999999991</v>
      </c>
      <c r="O137" s="63">
        <f t="shared" si="24"/>
        <v>2.95</v>
      </c>
      <c r="P137" s="20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32.450000000000003" customHeight="1">
      <c r="A138" s="10"/>
      <c r="B138" s="47" t="s">
        <v>91</v>
      </c>
      <c r="C138" s="5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3"/>
      <c r="P138" s="20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32.450000000000003" customHeight="1">
      <c r="A139" s="10">
        <v>71</v>
      </c>
      <c r="B139" s="110" t="s">
        <v>69</v>
      </c>
      <c r="C139" s="5">
        <v>60</v>
      </c>
      <c r="D139" s="107">
        <v>0.35</v>
      </c>
      <c r="E139" s="107">
        <v>0.05</v>
      </c>
      <c r="F139" s="107">
        <v>0.95</v>
      </c>
      <c r="G139" s="107">
        <v>6</v>
      </c>
      <c r="H139" s="108">
        <v>0.02</v>
      </c>
      <c r="I139" s="107">
        <v>2.4500000000000002</v>
      </c>
      <c r="J139" s="107"/>
      <c r="K139" s="107">
        <v>0.01</v>
      </c>
      <c r="L139" s="107">
        <v>8.5</v>
      </c>
      <c r="M139" s="107">
        <v>15</v>
      </c>
      <c r="N139" s="107">
        <v>7</v>
      </c>
      <c r="O139" s="109">
        <v>0.25</v>
      </c>
      <c r="P139" s="20"/>
    </row>
    <row r="140" spans="1:26" ht="32.450000000000003" customHeight="1">
      <c r="A140" s="10">
        <v>102</v>
      </c>
      <c r="B140" s="4" t="s">
        <v>41</v>
      </c>
      <c r="C140" s="5">
        <v>200</v>
      </c>
      <c r="D140" s="1">
        <v>4.3899999999999997</v>
      </c>
      <c r="E140" s="1">
        <v>4.21</v>
      </c>
      <c r="F140" s="1">
        <v>13.2</v>
      </c>
      <c r="G140" s="1">
        <v>118.6</v>
      </c>
      <c r="H140" s="2">
        <v>0.11700000000000001</v>
      </c>
      <c r="I140" s="1">
        <v>8.42</v>
      </c>
      <c r="J140" s="1" t="s">
        <v>23</v>
      </c>
      <c r="K140" s="1">
        <v>2.93</v>
      </c>
      <c r="L140" s="1">
        <v>26.9</v>
      </c>
      <c r="M140" s="1">
        <v>77.540000000000006</v>
      </c>
      <c r="N140" s="1">
        <v>28.04</v>
      </c>
      <c r="O140" s="3">
        <v>1.42</v>
      </c>
      <c r="P140" s="20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36.6" customHeight="1">
      <c r="A141" s="27">
        <v>279</v>
      </c>
      <c r="B141" s="50" t="s">
        <v>92</v>
      </c>
      <c r="C141" s="27" t="s">
        <v>29</v>
      </c>
      <c r="D141" s="27">
        <v>8.82</v>
      </c>
      <c r="E141" s="27">
        <v>9.8000000000000007</v>
      </c>
      <c r="F141" s="27">
        <v>11.16</v>
      </c>
      <c r="G141" s="27">
        <v>167.82</v>
      </c>
      <c r="H141" s="27">
        <v>0.06</v>
      </c>
      <c r="I141" s="27">
        <v>0.48</v>
      </c>
      <c r="J141" s="27">
        <v>39</v>
      </c>
      <c r="K141" s="27">
        <v>4.3600000000000003</v>
      </c>
      <c r="L141" s="27">
        <v>27.95</v>
      </c>
      <c r="M141" s="27">
        <v>98.26</v>
      </c>
      <c r="N141" s="27">
        <v>19.5</v>
      </c>
      <c r="O141" s="27">
        <v>0.81</v>
      </c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32.450000000000003" customHeight="1">
      <c r="A142" s="27">
        <v>302</v>
      </c>
      <c r="B142" s="49" t="s">
        <v>55</v>
      </c>
      <c r="C142" s="27">
        <v>180</v>
      </c>
      <c r="D142" s="27">
        <v>8.85</v>
      </c>
      <c r="E142" s="27">
        <v>9.56</v>
      </c>
      <c r="F142" s="27">
        <v>39.86</v>
      </c>
      <c r="G142" s="27">
        <v>280</v>
      </c>
      <c r="H142" s="27">
        <v>0.21</v>
      </c>
      <c r="I142" s="27">
        <v>0</v>
      </c>
      <c r="J142" s="27">
        <v>40</v>
      </c>
      <c r="K142" s="27">
        <v>3.6</v>
      </c>
      <c r="L142" s="27">
        <v>26.39</v>
      </c>
      <c r="M142" s="27">
        <v>210.35</v>
      </c>
      <c r="N142" s="27">
        <v>140.5</v>
      </c>
      <c r="O142" s="27">
        <v>4.7300000000000004</v>
      </c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32.450000000000003" customHeight="1">
      <c r="A143" s="10">
        <v>342</v>
      </c>
      <c r="B143" s="4" t="s">
        <v>31</v>
      </c>
      <c r="C143" s="5">
        <v>200</v>
      </c>
      <c r="D143" s="1">
        <v>0.16</v>
      </c>
      <c r="E143" s="1" t="s">
        <v>23</v>
      </c>
      <c r="F143" s="1">
        <v>29</v>
      </c>
      <c r="G143" s="1">
        <v>116</v>
      </c>
      <c r="H143" s="2">
        <v>0.01</v>
      </c>
      <c r="I143" s="1">
        <v>3.6</v>
      </c>
      <c r="J143" s="1" t="s">
        <v>23</v>
      </c>
      <c r="K143" s="1" t="s">
        <v>23</v>
      </c>
      <c r="L143" s="1">
        <v>6.2</v>
      </c>
      <c r="M143" s="1">
        <v>3.96</v>
      </c>
      <c r="N143" s="1">
        <v>3.24</v>
      </c>
      <c r="O143" s="3">
        <v>0.85</v>
      </c>
      <c r="P143" s="20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32.450000000000003" customHeight="1">
      <c r="A144" s="10"/>
      <c r="B144" s="4" t="s">
        <v>44</v>
      </c>
      <c r="C144" s="5">
        <v>70</v>
      </c>
      <c r="D144" s="1">
        <v>4.63</v>
      </c>
      <c r="E144" s="1">
        <v>0.46</v>
      </c>
      <c r="F144" s="1">
        <v>32.69</v>
      </c>
      <c r="G144" s="1">
        <v>157.08000000000001</v>
      </c>
      <c r="H144" s="2">
        <v>9.6000000000000002E-2</v>
      </c>
      <c r="I144" s="1" t="s">
        <v>23</v>
      </c>
      <c r="J144" s="1" t="s">
        <v>23</v>
      </c>
      <c r="K144" s="1">
        <v>1.18</v>
      </c>
      <c r="L144" s="1">
        <v>13.8</v>
      </c>
      <c r="M144" s="1">
        <v>50.2</v>
      </c>
      <c r="N144" s="1">
        <v>19.8</v>
      </c>
      <c r="O144" s="3">
        <v>1.1399999999999999</v>
      </c>
      <c r="P144" s="20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32.450000000000003" customHeight="1">
      <c r="A145" s="10"/>
      <c r="B145" s="4" t="s">
        <v>45</v>
      </c>
      <c r="C145" s="5">
        <v>40</v>
      </c>
      <c r="D145" s="1">
        <v>2.64</v>
      </c>
      <c r="E145" s="1">
        <v>0.48</v>
      </c>
      <c r="F145" s="1">
        <v>14.12</v>
      </c>
      <c r="G145" s="1">
        <v>72</v>
      </c>
      <c r="H145" s="2">
        <v>9.1999999999999998E-2</v>
      </c>
      <c r="I145" s="1"/>
      <c r="J145" s="1"/>
      <c r="K145" s="1">
        <v>1.32</v>
      </c>
      <c r="L145" s="1">
        <v>11.2</v>
      </c>
      <c r="M145" s="1">
        <v>54</v>
      </c>
      <c r="N145" s="1">
        <v>27</v>
      </c>
      <c r="O145" s="3">
        <v>1.44</v>
      </c>
      <c r="P145" s="20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32.450000000000003" customHeight="1">
      <c r="A146" s="64"/>
      <c r="B146" s="65" t="s">
        <v>25</v>
      </c>
      <c r="C146" s="66">
        <v>980</v>
      </c>
      <c r="D146" s="63">
        <f>SUM(D139:D145)</f>
        <v>29.839999999999996</v>
      </c>
      <c r="E146" s="63">
        <f t="shared" ref="E146:O146" si="25">SUM(E139:E145)</f>
        <v>24.560000000000002</v>
      </c>
      <c r="F146" s="63">
        <f t="shared" si="25"/>
        <v>140.97999999999999</v>
      </c>
      <c r="G146" s="63">
        <f t="shared" si="25"/>
        <v>917.5</v>
      </c>
      <c r="H146" s="63">
        <f t="shared" si="25"/>
        <v>0.60499999999999998</v>
      </c>
      <c r="I146" s="63">
        <f t="shared" si="25"/>
        <v>14.950000000000001</v>
      </c>
      <c r="J146" s="63">
        <f t="shared" si="25"/>
        <v>79</v>
      </c>
      <c r="K146" s="63">
        <f t="shared" si="25"/>
        <v>13.4</v>
      </c>
      <c r="L146" s="63">
        <f t="shared" si="25"/>
        <v>120.94</v>
      </c>
      <c r="M146" s="63">
        <f t="shared" si="25"/>
        <v>509.30999999999995</v>
      </c>
      <c r="N146" s="63">
        <f t="shared" si="25"/>
        <v>245.08</v>
      </c>
      <c r="O146" s="63">
        <f t="shared" si="25"/>
        <v>10.64</v>
      </c>
      <c r="P146" s="20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32.450000000000003" customHeight="1" thickBot="1">
      <c r="A147" s="67"/>
      <c r="B147" s="68" t="s">
        <v>33</v>
      </c>
      <c r="C147" s="69"/>
      <c r="D147" s="70">
        <f>D146+D137</f>
        <v>67.430000000000007</v>
      </c>
      <c r="E147" s="70">
        <f t="shared" ref="E147:O147" si="26">E146+E137</f>
        <v>55.31</v>
      </c>
      <c r="F147" s="70">
        <f t="shared" si="26"/>
        <v>223.45999999999998</v>
      </c>
      <c r="G147" s="70">
        <f t="shared" si="26"/>
        <v>1673.69</v>
      </c>
      <c r="H147" s="70">
        <f t="shared" si="26"/>
        <v>0.92100000000000004</v>
      </c>
      <c r="I147" s="70">
        <f t="shared" si="26"/>
        <v>16.07</v>
      </c>
      <c r="J147" s="70">
        <f t="shared" si="26"/>
        <v>119.89599999999999</v>
      </c>
      <c r="K147" s="70">
        <f t="shared" si="26"/>
        <v>18.38</v>
      </c>
      <c r="L147" s="70">
        <f t="shared" si="26"/>
        <v>562.55999999999995</v>
      </c>
      <c r="M147" s="70">
        <f t="shared" si="26"/>
        <v>1098.9099999999999</v>
      </c>
      <c r="N147" s="70">
        <f t="shared" si="26"/>
        <v>334.09000000000003</v>
      </c>
      <c r="O147" s="70">
        <f t="shared" si="26"/>
        <v>13.59</v>
      </c>
      <c r="P147" s="20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32.450000000000003" customHeight="1">
      <c r="A148" s="14"/>
      <c r="B148" s="45" t="s">
        <v>93</v>
      </c>
      <c r="C148" s="15"/>
      <c r="D148" s="16"/>
      <c r="E148" s="16"/>
      <c r="F148" s="16"/>
      <c r="G148" s="16"/>
      <c r="H148" s="25"/>
      <c r="I148" s="16"/>
      <c r="J148" s="16"/>
      <c r="K148" s="16"/>
      <c r="L148" s="16"/>
      <c r="M148" s="16"/>
      <c r="N148" s="16"/>
      <c r="O148" s="26"/>
      <c r="P148" s="20"/>
    </row>
    <row r="149" spans="1:26" ht="56.45" customHeight="1">
      <c r="A149" s="10">
        <v>181</v>
      </c>
      <c r="B149" s="4" t="s">
        <v>94</v>
      </c>
      <c r="C149" s="5" t="s">
        <v>21</v>
      </c>
      <c r="D149" s="1">
        <v>8.1199999999999992</v>
      </c>
      <c r="E149" s="1">
        <v>8.65</v>
      </c>
      <c r="F149" s="1">
        <v>32.42</v>
      </c>
      <c r="G149" s="1">
        <v>240.85</v>
      </c>
      <c r="H149" s="2">
        <v>0.06</v>
      </c>
      <c r="I149" s="1">
        <v>1.17</v>
      </c>
      <c r="J149" s="1">
        <v>18</v>
      </c>
      <c r="K149" s="1">
        <v>0.17</v>
      </c>
      <c r="L149" s="1">
        <v>130.29</v>
      </c>
      <c r="M149" s="1">
        <v>138.13999999999999</v>
      </c>
      <c r="N149" s="1">
        <v>31.12</v>
      </c>
      <c r="O149" s="3">
        <v>0.5</v>
      </c>
      <c r="P149" s="20"/>
    </row>
    <row r="150" spans="1:26" ht="32.450000000000003" customHeight="1">
      <c r="A150" s="10">
        <v>376</v>
      </c>
      <c r="B150" s="4" t="s">
        <v>79</v>
      </c>
      <c r="C150" s="5">
        <v>200</v>
      </c>
      <c r="D150" s="1">
        <v>7.0000000000000007E-2</v>
      </c>
      <c r="E150" s="1">
        <v>0.02</v>
      </c>
      <c r="F150" s="1">
        <v>15</v>
      </c>
      <c r="G150" s="1">
        <v>60</v>
      </c>
      <c r="H150" s="2"/>
      <c r="I150" s="1"/>
      <c r="J150" s="1"/>
      <c r="K150" s="1">
        <v>11.1</v>
      </c>
      <c r="L150" s="1">
        <v>2.8</v>
      </c>
      <c r="M150" s="1">
        <v>1.4</v>
      </c>
      <c r="N150" s="1">
        <v>0.28000000000000003</v>
      </c>
      <c r="O150" s="3">
        <v>0.06</v>
      </c>
      <c r="P150" s="20"/>
    </row>
    <row r="151" spans="1:26" ht="32.450000000000003" customHeight="1">
      <c r="A151" s="10" t="s">
        <v>23</v>
      </c>
      <c r="B151" s="4" t="s">
        <v>44</v>
      </c>
      <c r="C151" s="5">
        <v>40</v>
      </c>
      <c r="D151" s="1">
        <v>3.04</v>
      </c>
      <c r="E151" s="1">
        <v>0.36</v>
      </c>
      <c r="F151" s="1">
        <v>18.760000000000002</v>
      </c>
      <c r="G151" s="1">
        <v>92</v>
      </c>
      <c r="H151" s="2">
        <v>4.3999999999999997E-2</v>
      </c>
      <c r="I151" s="1" t="s">
        <v>23</v>
      </c>
      <c r="J151" s="1" t="s">
        <v>23</v>
      </c>
      <c r="K151" s="1">
        <v>0.67</v>
      </c>
      <c r="L151" s="1">
        <v>8</v>
      </c>
      <c r="M151" s="1">
        <v>26</v>
      </c>
      <c r="N151" s="1">
        <v>5.6</v>
      </c>
      <c r="O151" s="3">
        <v>0.44</v>
      </c>
      <c r="P151" s="20"/>
    </row>
    <row r="152" spans="1:26" ht="32.450000000000003" customHeight="1">
      <c r="A152" s="10">
        <v>338</v>
      </c>
      <c r="B152" s="4" t="s">
        <v>56</v>
      </c>
      <c r="C152" s="5">
        <v>150</v>
      </c>
      <c r="D152" s="1">
        <v>2.2599999999999998</v>
      </c>
      <c r="E152" s="1">
        <v>0.38</v>
      </c>
      <c r="F152" s="1">
        <v>31.5</v>
      </c>
      <c r="G152" s="1">
        <v>141</v>
      </c>
      <c r="H152" s="2">
        <v>0.03</v>
      </c>
      <c r="I152" s="1">
        <v>10</v>
      </c>
      <c r="J152" s="1" t="s">
        <v>23</v>
      </c>
      <c r="K152" s="1" t="s">
        <v>23</v>
      </c>
      <c r="L152" s="1">
        <v>16</v>
      </c>
      <c r="M152" s="1">
        <v>11</v>
      </c>
      <c r="N152" s="1">
        <v>9</v>
      </c>
      <c r="O152" s="3">
        <v>2.2000000000000002</v>
      </c>
      <c r="P152" s="20"/>
    </row>
    <row r="153" spans="1:26" ht="32.450000000000003" customHeight="1">
      <c r="A153" s="64"/>
      <c r="B153" s="65" t="s">
        <v>25</v>
      </c>
      <c r="C153" s="66">
        <v>600</v>
      </c>
      <c r="D153" s="63">
        <f>SUM(D149:D152)</f>
        <v>13.49</v>
      </c>
      <c r="E153" s="63">
        <f t="shared" ref="E153:O153" si="27">SUM(E149:E152)</f>
        <v>9.41</v>
      </c>
      <c r="F153" s="63">
        <f t="shared" si="27"/>
        <v>97.68</v>
      </c>
      <c r="G153" s="63">
        <f t="shared" si="27"/>
        <v>533.85</v>
      </c>
      <c r="H153" s="63">
        <f t="shared" si="27"/>
        <v>0.13400000000000001</v>
      </c>
      <c r="I153" s="63">
        <f t="shared" si="27"/>
        <v>11.17</v>
      </c>
      <c r="J153" s="63">
        <f t="shared" si="27"/>
        <v>18</v>
      </c>
      <c r="K153" s="63">
        <f t="shared" si="27"/>
        <v>11.94</v>
      </c>
      <c r="L153" s="63">
        <f t="shared" si="27"/>
        <v>157.09</v>
      </c>
      <c r="M153" s="63">
        <f t="shared" si="27"/>
        <v>176.54</v>
      </c>
      <c r="N153" s="63">
        <f t="shared" si="27"/>
        <v>46</v>
      </c>
      <c r="O153" s="63">
        <f t="shared" si="27"/>
        <v>3.2</v>
      </c>
      <c r="P153" s="20"/>
    </row>
    <row r="154" spans="1:26" ht="32.450000000000003" customHeight="1">
      <c r="A154" s="10"/>
      <c r="B154" s="47" t="s">
        <v>113</v>
      </c>
      <c r="C154" s="5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3"/>
      <c r="P154" s="20"/>
    </row>
    <row r="155" spans="1:26" ht="32.450000000000003" customHeight="1">
      <c r="A155" s="10">
        <v>71</v>
      </c>
      <c r="B155" s="4" t="s">
        <v>95</v>
      </c>
      <c r="C155" s="5">
        <v>60</v>
      </c>
      <c r="D155" s="1">
        <v>0.35</v>
      </c>
      <c r="E155" s="1">
        <v>0.05</v>
      </c>
      <c r="F155" s="1">
        <v>0.95</v>
      </c>
      <c r="G155" s="1">
        <v>6</v>
      </c>
      <c r="H155" s="2">
        <v>0.02</v>
      </c>
      <c r="I155" s="1">
        <v>2.4500000000000002</v>
      </c>
      <c r="J155" s="1"/>
      <c r="K155" s="1">
        <v>0.01</v>
      </c>
      <c r="L155" s="1">
        <v>8.5</v>
      </c>
      <c r="M155" s="1">
        <v>15</v>
      </c>
      <c r="N155" s="1">
        <v>7</v>
      </c>
      <c r="O155" s="3">
        <v>0.25</v>
      </c>
      <c r="P155" s="20"/>
    </row>
    <row r="156" spans="1:26" ht="32.450000000000003" customHeight="1">
      <c r="A156" s="10">
        <v>82</v>
      </c>
      <c r="B156" s="4" t="s">
        <v>52</v>
      </c>
      <c r="C156" s="5">
        <v>200</v>
      </c>
      <c r="D156" s="1">
        <v>1.44</v>
      </c>
      <c r="E156" s="1">
        <v>3.94</v>
      </c>
      <c r="F156" s="1">
        <v>8.75</v>
      </c>
      <c r="G156" s="1">
        <v>83</v>
      </c>
      <c r="H156" s="2">
        <v>0.04</v>
      </c>
      <c r="I156" s="1">
        <v>8.5399999999999991</v>
      </c>
      <c r="J156" s="1" t="s">
        <v>23</v>
      </c>
      <c r="K156" s="1">
        <v>1.64</v>
      </c>
      <c r="L156" s="1">
        <v>39.78</v>
      </c>
      <c r="M156" s="1">
        <v>43.68</v>
      </c>
      <c r="N156" s="1">
        <v>20.9</v>
      </c>
      <c r="O156" s="3">
        <v>0.98</v>
      </c>
      <c r="P156" s="20"/>
    </row>
    <row r="157" spans="1:26" ht="32.450000000000003" customHeight="1">
      <c r="A157" s="10">
        <v>265</v>
      </c>
      <c r="B157" s="4" t="s">
        <v>96</v>
      </c>
      <c r="C157" s="5" t="s">
        <v>42</v>
      </c>
      <c r="D157" s="1">
        <v>26.38</v>
      </c>
      <c r="E157" s="1">
        <v>27.02</v>
      </c>
      <c r="F157" s="1">
        <v>41.63</v>
      </c>
      <c r="G157" s="1">
        <v>515.20000000000005</v>
      </c>
      <c r="H157" s="2">
        <v>0.1</v>
      </c>
      <c r="I157" s="1">
        <v>2.0499999999999998</v>
      </c>
      <c r="J157" s="1"/>
      <c r="K157" s="1">
        <v>0.18</v>
      </c>
      <c r="L157" s="1">
        <v>22.76</v>
      </c>
      <c r="M157" s="1">
        <v>320.22000000000003</v>
      </c>
      <c r="N157" s="1">
        <v>62.86</v>
      </c>
      <c r="O157" s="3">
        <v>4.24</v>
      </c>
      <c r="P157" s="20"/>
    </row>
    <row r="158" spans="1:26" ht="32.450000000000003" customHeight="1">
      <c r="A158" s="10">
        <v>342</v>
      </c>
      <c r="B158" s="4" t="s">
        <v>31</v>
      </c>
      <c r="C158" s="5">
        <v>200</v>
      </c>
      <c r="D158" s="1">
        <v>0.16</v>
      </c>
      <c r="E158" s="1" t="s">
        <v>23</v>
      </c>
      <c r="F158" s="1">
        <v>29</v>
      </c>
      <c r="G158" s="1">
        <v>116</v>
      </c>
      <c r="H158" s="2">
        <v>0.01</v>
      </c>
      <c r="I158" s="1">
        <v>3.6</v>
      </c>
      <c r="J158" s="1" t="s">
        <v>23</v>
      </c>
      <c r="K158" s="1" t="s">
        <v>23</v>
      </c>
      <c r="L158" s="1">
        <v>6.2</v>
      </c>
      <c r="M158" s="1">
        <v>3.96</v>
      </c>
      <c r="N158" s="1">
        <v>3.24</v>
      </c>
      <c r="O158" s="3">
        <v>0.85</v>
      </c>
      <c r="P158" s="20"/>
    </row>
    <row r="159" spans="1:26" ht="32.450000000000003" customHeight="1">
      <c r="A159" s="10"/>
      <c r="B159" s="4" t="s">
        <v>44</v>
      </c>
      <c r="C159" s="5">
        <v>70</v>
      </c>
      <c r="D159" s="1">
        <v>4.63</v>
      </c>
      <c r="E159" s="1">
        <v>0.46</v>
      </c>
      <c r="F159" s="1">
        <v>32.69</v>
      </c>
      <c r="G159" s="1">
        <v>157.08000000000001</v>
      </c>
      <c r="H159" s="2">
        <v>9.6000000000000002E-2</v>
      </c>
      <c r="I159" s="1" t="s">
        <v>23</v>
      </c>
      <c r="J159" s="1" t="s">
        <v>23</v>
      </c>
      <c r="K159" s="1">
        <v>1.18</v>
      </c>
      <c r="L159" s="1">
        <v>13.8</v>
      </c>
      <c r="M159" s="1">
        <v>50.2</v>
      </c>
      <c r="N159" s="1">
        <v>19.8</v>
      </c>
      <c r="O159" s="3">
        <v>1.1399999999999999</v>
      </c>
      <c r="P159" s="20"/>
    </row>
    <row r="160" spans="1:26" ht="32.450000000000003" customHeight="1">
      <c r="A160" s="10"/>
      <c r="B160" s="4" t="s">
        <v>45</v>
      </c>
      <c r="C160" s="5">
        <v>40</v>
      </c>
      <c r="D160" s="1">
        <v>2.64</v>
      </c>
      <c r="E160" s="1">
        <v>0.48</v>
      </c>
      <c r="F160" s="1">
        <v>14.12</v>
      </c>
      <c r="G160" s="1">
        <v>72</v>
      </c>
      <c r="H160" s="2">
        <v>9.1999999999999998E-2</v>
      </c>
      <c r="I160" s="1"/>
      <c r="J160" s="1"/>
      <c r="K160" s="1">
        <v>1.32</v>
      </c>
      <c r="L160" s="1">
        <v>11.2</v>
      </c>
      <c r="M160" s="1">
        <v>54</v>
      </c>
      <c r="N160" s="1">
        <v>27</v>
      </c>
      <c r="O160" s="3">
        <v>1.44</v>
      </c>
      <c r="P160" s="20"/>
    </row>
    <row r="161" spans="1:17" ht="32.450000000000003" customHeight="1" thickBot="1">
      <c r="A161" s="67"/>
      <c r="B161" s="68" t="s">
        <v>25</v>
      </c>
      <c r="C161" s="71">
        <v>840</v>
      </c>
      <c r="D161" s="70">
        <f>SUM(D155:D160)</f>
        <v>35.6</v>
      </c>
      <c r="E161" s="70">
        <f t="shared" ref="E161:O161" si="28">SUM(E155:E160)</f>
        <v>31.95</v>
      </c>
      <c r="F161" s="70">
        <f t="shared" si="28"/>
        <v>127.14</v>
      </c>
      <c r="G161" s="70">
        <f t="shared" si="28"/>
        <v>949.28000000000009</v>
      </c>
      <c r="H161" s="70">
        <f t="shared" si="28"/>
        <v>0.35799999999999998</v>
      </c>
      <c r="I161" s="70">
        <f t="shared" si="28"/>
        <v>16.64</v>
      </c>
      <c r="J161" s="70">
        <f t="shared" si="28"/>
        <v>0</v>
      </c>
      <c r="K161" s="70">
        <f t="shared" si="28"/>
        <v>4.33</v>
      </c>
      <c r="L161" s="70">
        <f t="shared" si="28"/>
        <v>102.24000000000001</v>
      </c>
      <c r="M161" s="70">
        <f t="shared" si="28"/>
        <v>487.06</v>
      </c>
      <c r="N161" s="70">
        <f t="shared" si="28"/>
        <v>140.79999999999998</v>
      </c>
      <c r="O161" s="70">
        <f t="shared" si="28"/>
        <v>8.9</v>
      </c>
      <c r="P161" s="20"/>
    </row>
    <row r="162" spans="1:17" ht="32.450000000000003" customHeight="1">
      <c r="A162" s="72"/>
      <c r="B162" s="73" t="s">
        <v>33</v>
      </c>
      <c r="C162" s="74"/>
      <c r="D162" s="75">
        <f>D161+D153</f>
        <v>49.09</v>
      </c>
      <c r="E162" s="75">
        <f t="shared" ref="E162:O162" si="29">E161+E153</f>
        <v>41.36</v>
      </c>
      <c r="F162" s="75">
        <f t="shared" si="29"/>
        <v>224.82</v>
      </c>
      <c r="G162" s="75">
        <f t="shared" si="29"/>
        <v>1483.13</v>
      </c>
      <c r="H162" s="75">
        <f t="shared" si="29"/>
        <v>0.49199999999999999</v>
      </c>
      <c r="I162" s="75">
        <f t="shared" si="29"/>
        <v>27.810000000000002</v>
      </c>
      <c r="J162" s="75">
        <f t="shared" si="29"/>
        <v>18</v>
      </c>
      <c r="K162" s="75">
        <f t="shared" si="29"/>
        <v>16.27</v>
      </c>
      <c r="L162" s="75">
        <f t="shared" si="29"/>
        <v>259.33000000000004</v>
      </c>
      <c r="M162" s="75">
        <f t="shared" si="29"/>
        <v>663.6</v>
      </c>
      <c r="N162" s="75">
        <f t="shared" si="29"/>
        <v>186.79999999999998</v>
      </c>
      <c r="O162" s="75">
        <f t="shared" si="29"/>
        <v>12.100000000000001</v>
      </c>
      <c r="P162" s="20"/>
    </row>
    <row r="163" spans="1:17" ht="32.450000000000003" customHeight="1">
      <c r="A163" s="10"/>
      <c r="B163" s="47" t="s">
        <v>114</v>
      </c>
      <c r="C163" s="5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3"/>
      <c r="P163" s="20"/>
    </row>
    <row r="164" spans="1:17" ht="51" customHeight="1">
      <c r="A164" s="10">
        <v>173</v>
      </c>
      <c r="B164" s="4" t="s">
        <v>97</v>
      </c>
      <c r="C164" s="5" t="s">
        <v>21</v>
      </c>
      <c r="D164" s="1">
        <v>8.1199999999999992</v>
      </c>
      <c r="E164" s="1">
        <v>9.65</v>
      </c>
      <c r="F164" s="1">
        <v>32.42</v>
      </c>
      <c r="G164" s="1">
        <v>240.85</v>
      </c>
      <c r="H164" s="2">
        <v>0.06</v>
      </c>
      <c r="I164" s="1">
        <v>1.17</v>
      </c>
      <c r="J164" s="1">
        <v>18</v>
      </c>
      <c r="K164" s="1">
        <v>0.17</v>
      </c>
      <c r="L164" s="1">
        <v>130.29</v>
      </c>
      <c r="M164" s="1">
        <v>138.13999999999999</v>
      </c>
      <c r="N164" s="1">
        <v>31.12</v>
      </c>
      <c r="O164" s="3">
        <v>0.5</v>
      </c>
      <c r="P164" s="20"/>
    </row>
    <row r="165" spans="1:17" ht="32.450000000000003" customHeight="1">
      <c r="A165" s="10">
        <v>382</v>
      </c>
      <c r="B165" s="4" t="s">
        <v>22</v>
      </c>
      <c r="C165" s="5">
        <v>200</v>
      </c>
      <c r="D165" s="1">
        <v>3.87</v>
      </c>
      <c r="E165" s="1">
        <v>3.48</v>
      </c>
      <c r="F165" s="1">
        <v>22.9</v>
      </c>
      <c r="G165" s="1">
        <v>134.79</v>
      </c>
      <c r="H165" s="7">
        <v>0.22</v>
      </c>
      <c r="I165" s="8">
        <v>0.73</v>
      </c>
      <c r="J165" s="8">
        <v>40.799999999999997</v>
      </c>
      <c r="K165" s="8">
        <v>0.3</v>
      </c>
      <c r="L165" s="8">
        <v>209.72</v>
      </c>
      <c r="M165" s="8">
        <v>256.39999999999998</v>
      </c>
      <c r="N165" s="8">
        <v>54.39</v>
      </c>
      <c r="O165" s="9">
        <v>1.93</v>
      </c>
      <c r="P165" s="20"/>
    </row>
    <row r="166" spans="1:17" ht="32.450000000000003" customHeight="1">
      <c r="A166" s="10"/>
      <c r="B166" s="4" t="s">
        <v>127</v>
      </c>
      <c r="C166" s="5">
        <v>80</v>
      </c>
      <c r="D166" s="1">
        <v>9.86</v>
      </c>
      <c r="E166" s="1">
        <v>9.32</v>
      </c>
      <c r="F166" s="1">
        <v>30.22</v>
      </c>
      <c r="G166" s="1">
        <v>244.53</v>
      </c>
      <c r="H166" s="2">
        <v>0.06</v>
      </c>
      <c r="I166" s="1">
        <v>0.24</v>
      </c>
      <c r="J166" s="1">
        <v>0.06</v>
      </c>
      <c r="K166" s="1">
        <v>0.7</v>
      </c>
      <c r="L166" s="1">
        <v>158.1</v>
      </c>
      <c r="M166" s="1">
        <v>107.7</v>
      </c>
      <c r="N166" s="1">
        <v>17.43</v>
      </c>
      <c r="O166" s="3">
        <v>0.74</v>
      </c>
      <c r="P166" s="20"/>
    </row>
    <row r="167" spans="1:17" ht="32.450000000000003" customHeight="1">
      <c r="A167" s="10">
        <v>338</v>
      </c>
      <c r="B167" s="4" t="s">
        <v>98</v>
      </c>
      <c r="C167" s="5">
        <v>150</v>
      </c>
      <c r="D167" s="1">
        <v>1.9</v>
      </c>
      <c r="E167" s="1">
        <v>0.42</v>
      </c>
      <c r="F167" s="1">
        <v>17.36</v>
      </c>
      <c r="G167" s="1">
        <v>81</v>
      </c>
      <c r="H167" s="2">
        <v>0.03</v>
      </c>
      <c r="I167" s="1">
        <v>10</v>
      </c>
      <c r="J167" s="1" t="s">
        <v>23</v>
      </c>
      <c r="K167" s="1" t="s">
        <v>23</v>
      </c>
      <c r="L167" s="1">
        <v>16</v>
      </c>
      <c r="M167" s="1">
        <v>11</v>
      </c>
      <c r="N167" s="1">
        <v>9</v>
      </c>
      <c r="O167" s="3">
        <v>2.2000000000000002</v>
      </c>
      <c r="P167" s="20"/>
      <c r="Q167" s="43"/>
    </row>
    <row r="168" spans="1:17" ht="32.450000000000003" customHeight="1">
      <c r="A168" s="64"/>
      <c r="B168" s="65" t="s">
        <v>25</v>
      </c>
      <c r="C168" s="66">
        <v>650</v>
      </c>
      <c r="D168" s="63">
        <f>SUM(D164:D167)</f>
        <v>23.749999999999996</v>
      </c>
      <c r="E168" s="63">
        <f t="shared" ref="E168:O168" si="30">SUM(E164:E167)</f>
        <v>22.870000000000005</v>
      </c>
      <c r="F168" s="63">
        <f t="shared" si="30"/>
        <v>102.89999999999999</v>
      </c>
      <c r="G168" s="63">
        <f t="shared" si="30"/>
        <v>701.17</v>
      </c>
      <c r="H168" s="63">
        <f t="shared" si="30"/>
        <v>0.37</v>
      </c>
      <c r="I168" s="63">
        <f t="shared" si="30"/>
        <v>12.14</v>
      </c>
      <c r="J168" s="63">
        <f t="shared" si="30"/>
        <v>58.86</v>
      </c>
      <c r="K168" s="63">
        <f t="shared" si="30"/>
        <v>1.17</v>
      </c>
      <c r="L168" s="63">
        <f t="shared" si="30"/>
        <v>514.11</v>
      </c>
      <c r="M168" s="63">
        <f t="shared" si="30"/>
        <v>513.24</v>
      </c>
      <c r="N168" s="63">
        <f t="shared" si="30"/>
        <v>111.94</v>
      </c>
      <c r="O168" s="63">
        <f t="shared" si="30"/>
        <v>5.37</v>
      </c>
      <c r="P168" s="20"/>
      <c r="Q168" s="43"/>
    </row>
    <row r="169" spans="1:17" ht="32.450000000000003" customHeight="1">
      <c r="A169" s="37"/>
      <c r="B169" s="47" t="s">
        <v>115</v>
      </c>
      <c r="C169" s="5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3"/>
      <c r="P169" s="20"/>
      <c r="Q169" s="43"/>
    </row>
    <row r="170" spans="1:17" ht="32.450000000000003" customHeight="1">
      <c r="A170" s="10">
        <v>71</v>
      </c>
      <c r="B170" s="4" t="s">
        <v>40</v>
      </c>
      <c r="C170" s="5">
        <v>60</v>
      </c>
      <c r="D170" s="1">
        <v>0.35</v>
      </c>
      <c r="E170" s="1">
        <v>0.05</v>
      </c>
      <c r="F170" s="1">
        <v>0.95</v>
      </c>
      <c r="G170" s="1">
        <v>6</v>
      </c>
      <c r="H170" s="2">
        <v>0.02</v>
      </c>
      <c r="I170" s="1">
        <v>2.4500000000000002</v>
      </c>
      <c r="J170" s="1"/>
      <c r="K170" s="1">
        <v>0.01</v>
      </c>
      <c r="L170" s="1">
        <v>8.5</v>
      </c>
      <c r="M170" s="1">
        <v>15</v>
      </c>
      <c r="N170" s="1">
        <v>7</v>
      </c>
      <c r="O170" s="3">
        <v>0.25</v>
      </c>
      <c r="P170" s="20"/>
      <c r="Q170" s="43"/>
    </row>
    <row r="171" spans="1:17" ht="32.450000000000003" customHeight="1">
      <c r="A171" s="10">
        <v>101</v>
      </c>
      <c r="B171" s="4" t="s">
        <v>100</v>
      </c>
      <c r="C171" s="5">
        <v>200</v>
      </c>
      <c r="D171" s="1">
        <v>2.69</v>
      </c>
      <c r="E171" s="1">
        <v>4.3899999999999997</v>
      </c>
      <c r="F171" s="1">
        <v>16.3</v>
      </c>
      <c r="G171" s="1">
        <v>117.06</v>
      </c>
      <c r="H171" s="1">
        <v>0.12</v>
      </c>
      <c r="I171" s="1">
        <v>2.73</v>
      </c>
      <c r="J171" s="1">
        <v>3.2000000000000001E-2</v>
      </c>
      <c r="K171" s="1">
        <v>3.77</v>
      </c>
      <c r="L171" s="1">
        <v>44.16</v>
      </c>
      <c r="M171" s="1">
        <v>229.2</v>
      </c>
      <c r="N171" s="1">
        <v>52.96</v>
      </c>
      <c r="O171" s="3">
        <v>1.27</v>
      </c>
      <c r="P171" s="20"/>
      <c r="Q171" s="43"/>
    </row>
    <row r="172" spans="1:17" ht="32.450000000000003" customHeight="1">
      <c r="A172" s="10">
        <v>292</v>
      </c>
      <c r="B172" s="4" t="s">
        <v>101</v>
      </c>
      <c r="C172" s="5" t="s">
        <v>42</v>
      </c>
      <c r="D172" s="1">
        <v>21.87</v>
      </c>
      <c r="E172" s="1">
        <v>18.8</v>
      </c>
      <c r="F172" s="1">
        <v>20.64</v>
      </c>
      <c r="G172" s="1">
        <v>339.2</v>
      </c>
      <c r="H172" s="2">
        <v>0.20799999999999999</v>
      </c>
      <c r="I172" s="1">
        <v>13.89</v>
      </c>
      <c r="J172" s="1">
        <v>0.09</v>
      </c>
      <c r="K172" s="1">
        <v>4.0599999999999996</v>
      </c>
      <c r="L172" s="1">
        <v>97.6</v>
      </c>
      <c r="M172" s="1">
        <v>235.2</v>
      </c>
      <c r="N172" s="1">
        <v>53.54</v>
      </c>
      <c r="O172" s="3">
        <v>5.23</v>
      </c>
      <c r="P172" s="20"/>
      <c r="Q172" s="38"/>
    </row>
    <row r="173" spans="1:17" ht="32.450000000000003" customHeight="1">
      <c r="A173" s="10">
        <v>376</v>
      </c>
      <c r="B173" s="4" t="s">
        <v>79</v>
      </c>
      <c r="C173" s="5">
        <v>200</v>
      </c>
      <c r="D173" s="1">
        <v>7.0000000000000007E-2</v>
      </c>
      <c r="E173" s="1">
        <v>0.02</v>
      </c>
      <c r="F173" s="1">
        <v>15</v>
      </c>
      <c r="G173" s="1">
        <v>60</v>
      </c>
      <c r="H173" s="2"/>
      <c r="I173" s="1"/>
      <c r="J173" s="1"/>
      <c r="K173" s="1">
        <v>11.1</v>
      </c>
      <c r="L173" s="1">
        <v>2.8</v>
      </c>
      <c r="M173" s="1">
        <v>1.4</v>
      </c>
      <c r="N173" s="1">
        <v>0.28000000000000003</v>
      </c>
      <c r="O173" s="3">
        <v>0.06</v>
      </c>
      <c r="P173" s="20"/>
      <c r="Q173" s="43"/>
    </row>
    <row r="174" spans="1:17" ht="32.450000000000003" customHeight="1">
      <c r="A174" s="10"/>
      <c r="B174" s="4" t="s">
        <v>44</v>
      </c>
      <c r="C174" s="5">
        <v>70</v>
      </c>
      <c r="D174" s="1">
        <v>4.63</v>
      </c>
      <c r="E174" s="1">
        <v>0.46</v>
      </c>
      <c r="F174" s="1">
        <v>32.69</v>
      </c>
      <c r="G174" s="1">
        <v>157.08000000000001</v>
      </c>
      <c r="H174" s="2">
        <v>9.6000000000000002E-2</v>
      </c>
      <c r="I174" s="1" t="s">
        <v>23</v>
      </c>
      <c r="J174" s="1" t="s">
        <v>23</v>
      </c>
      <c r="K174" s="1">
        <v>1.18</v>
      </c>
      <c r="L174" s="1">
        <v>13.8</v>
      </c>
      <c r="M174" s="1">
        <v>50.2</v>
      </c>
      <c r="N174" s="1">
        <v>19.8</v>
      </c>
      <c r="O174" s="3">
        <v>1.1399999999999999</v>
      </c>
      <c r="P174" s="20"/>
      <c r="Q174" s="43"/>
    </row>
    <row r="175" spans="1:17" ht="32.450000000000003" customHeight="1">
      <c r="A175" s="10"/>
      <c r="B175" s="4" t="s">
        <v>45</v>
      </c>
      <c r="C175" s="5">
        <v>40</v>
      </c>
      <c r="D175" s="1">
        <v>2.64</v>
      </c>
      <c r="E175" s="1">
        <v>0.48</v>
      </c>
      <c r="F175" s="1">
        <v>14.12</v>
      </c>
      <c r="G175" s="1">
        <v>72</v>
      </c>
      <c r="H175" s="2">
        <v>9.1999999999999998E-2</v>
      </c>
      <c r="I175" s="1"/>
      <c r="J175" s="1"/>
      <c r="K175" s="1">
        <v>1.32</v>
      </c>
      <c r="L175" s="1">
        <v>11.2</v>
      </c>
      <c r="M175" s="1">
        <v>54</v>
      </c>
      <c r="N175" s="1">
        <v>27</v>
      </c>
      <c r="O175" s="3">
        <v>1.44</v>
      </c>
      <c r="P175" s="20"/>
      <c r="Q175" s="43"/>
    </row>
    <row r="176" spans="1:17" ht="32.450000000000003" customHeight="1">
      <c r="A176" s="64"/>
      <c r="B176" s="65" t="s">
        <v>25</v>
      </c>
      <c r="C176" s="66">
        <v>840</v>
      </c>
      <c r="D176" s="63">
        <f>SUM(D170:D175)</f>
        <v>32.25</v>
      </c>
      <c r="E176" s="63">
        <f t="shared" ref="E176:O176" si="31">SUM(E170:E175)</f>
        <v>24.200000000000003</v>
      </c>
      <c r="F176" s="63">
        <f t="shared" si="31"/>
        <v>99.7</v>
      </c>
      <c r="G176" s="63">
        <f t="shared" si="31"/>
        <v>751.34</v>
      </c>
      <c r="H176" s="63">
        <f t="shared" si="31"/>
        <v>0.53599999999999992</v>
      </c>
      <c r="I176" s="63">
        <f t="shared" si="31"/>
        <v>19.07</v>
      </c>
      <c r="J176" s="63">
        <f t="shared" si="31"/>
        <v>0.122</v>
      </c>
      <c r="K176" s="63">
        <f t="shared" si="31"/>
        <v>21.439999999999998</v>
      </c>
      <c r="L176" s="63">
        <f t="shared" si="31"/>
        <v>178.06</v>
      </c>
      <c r="M176" s="63">
        <f t="shared" si="31"/>
        <v>585</v>
      </c>
      <c r="N176" s="63">
        <f t="shared" si="31"/>
        <v>160.58000000000001</v>
      </c>
      <c r="O176" s="63">
        <f t="shared" si="31"/>
        <v>9.3899999999999988</v>
      </c>
      <c r="P176" s="20"/>
      <c r="Q176" s="43"/>
    </row>
    <row r="177" spans="1:17" ht="32.450000000000003" customHeight="1" thickBot="1">
      <c r="A177" s="67"/>
      <c r="B177" s="68" t="s">
        <v>33</v>
      </c>
      <c r="C177" s="69"/>
      <c r="D177" s="70">
        <f>D176+D168</f>
        <v>56</v>
      </c>
      <c r="E177" s="70">
        <f t="shared" ref="E177:O177" si="32">E176+E168</f>
        <v>47.070000000000007</v>
      </c>
      <c r="F177" s="70">
        <f t="shared" si="32"/>
        <v>202.6</v>
      </c>
      <c r="G177" s="70">
        <f t="shared" si="32"/>
        <v>1452.51</v>
      </c>
      <c r="H177" s="70">
        <f t="shared" si="32"/>
        <v>0.90599999999999992</v>
      </c>
      <c r="I177" s="70">
        <f t="shared" si="32"/>
        <v>31.21</v>
      </c>
      <c r="J177" s="70">
        <f t="shared" si="32"/>
        <v>58.981999999999999</v>
      </c>
      <c r="K177" s="70">
        <f t="shared" si="32"/>
        <v>22.61</v>
      </c>
      <c r="L177" s="70">
        <f t="shared" si="32"/>
        <v>692.17000000000007</v>
      </c>
      <c r="M177" s="70">
        <f t="shared" si="32"/>
        <v>1098.24</v>
      </c>
      <c r="N177" s="70">
        <f t="shared" si="32"/>
        <v>272.52</v>
      </c>
      <c r="O177" s="70">
        <f t="shared" si="32"/>
        <v>14.759999999999998</v>
      </c>
      <c r="P177" s="20"/>
      <c r="Q177" s="43"/>
    </row>
    <row r="178" spans="1:17" ht="32.450000000000003" customHeight="1">
      <c r="A178" s="22"/>
      <c r="B178" s="46" t="s">
        <v>116</v>
      </c>
      <c r="C178" s="23"/>
      <c r="D178" s="8"/>
      <c r="E178" s="8"/>
      <c r="F178" s="8"/>
      <c r="G178" s="8"/>
      <c r="H178" s="7"/>
      <c r="I178" s="8"/>
      <c r="J178" s="8"/>
      <c r="K178" s="8"/>
      <c r="L178" s="8"/>
      <c r="M178" s="8"/>
      <c r="N178" s="8"/>
      <c r="O178" s="8"/>
      <c r="P178" s="20"/>
      <c r="Q178" s="43"/>
    </row>
    <row r="179" spans="1:17" ht="32.450000000000003" customHeight="1">
      <c r="A179" s="10">
        <v>223</v>
      </c>
      <c r="B179" s="4" t="s">
        <v>102</v>
      </c>
      <c r="C179" s="5" t="s">
        <v>103</v>
      </c>
      <c r="D179" s="1">
        <v>26.3</v>
      </c>
      <c r="E179" s="1">
        <v>19.899999999999999</v>
      </c>
      <c r="F179" s="1">
        <v>50.4</v>
      </c>
      <c r="G179" s="24">
        <v>486</v>
      </c>
      <c r="H179" s="1">
        <v>0.14399999999999999</v>
      </c>
      <c r="I179" s="1">
        <v>0.622</v>
      </c>
      <c r="J179" s="1">
        <v>0.29499999999999998</v>
      </c>
      <c r="K179" s="1">
        <v>1.61</v>
      </c>
      <c r="L179" s="1">
        <v>221</v>
      </c>
      <c r="M179" s="1">
        <v>322</v>
      </c>
      <c r="N179" s="1">
        <v>33.979999999999997</v>
      </c>
      <c r="O179" s="3">
        <v>0.65</v>
      </c>
      <c r="P179" s="20"/>
      <c r="Q179" s="43"/>
    </row>
    <row r="180" spans="1:17" ht="32.450000000000003" customHeight="1">
      <c r="A180" s="10">
        <v>379</v>
      </c>
      <c r="B180" s="4" t="s">
        <v>60</v>
      </c>
      <c r="C180" s="5">
        <v>200</v>
      </c>
      <c r="D180" s="1">
        <v>3.01</v>
      </c>
      <c r="E180" s="1">
        <v>2.88</v>
      </c>
      <c r="F180" s="1">
        <v>13.36</v>
      </c>
      <c r="G180" s="1">
        <v>89.56</v>
      </c>
      <c r="H180" s="2">
        <v>3.5999999999999997E-2</v>
      </c>
      <c r="I180" s="1">
        <v>1.17</v>
      </c>
      <c r="J180" s="1">
        <v>1.7999999999999999E-2</v>
      </c>
      <c r="K180" s="1">
        <v>8.1000000000000003E-2</v>
      </c>
      <c r="L180" s="1">
        <v>108.5</v>
      </c>
      <c r="M180" s="1">
        <v>81.31</v>
      </c>
      <c r="N180" s="1">
        <v>12.6</v>
      </c>
      <c r="O180" s="1">
        <v>0.11</v>
      </c>
      <c r="P180" s="20"/>
      <c r="Q180" s="43"/>
    </row>
    <row r="181" spans="1:17" ht="32.450000000000003" customHeight="1">
      <c r="A181" s="10" t="s">
        <v>23</v>
      </c>
      <c r="B181" s="4" t="s">
        <v>90</v>
      </c>
      <c r="C181" s="5">
        <v>90</v>
      </c>
      <c r="D181" s="1">
        <v>4.5999999999999996</v>
      </c>
      <c r="E181" s="1">
        <v>11.2</v>
      </c>
      <c r="F181" s="1">
        <v>25</v>
      </c>
      <c r="G181" s="1">
        <v>219</v>
      </c>
      <c r="H181" s="2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3">
        <v>0</v>
      </c>
      <c r="P181" s="20"/>
      <c r="Q181" s="43"/>
    </row>
    <row r="182" spans="1:17" ht="32.450000000000003" customHeight="1">
      <c r="A182" s="64"/>
      <c r="B182" s="65" t="s">
        <v>25</v>
      </c>
      <c r="C182" s="66">
        <v>520</v>
      </c>
      <c r="D182" s="63">
        <f>SUM(D179:D181)</f>
        <v>33.910000000000004</v>
      </c>
      <c r="E182" s="63">
        <f t="shared" ref="E182:O182" si="33">SUM(E179:E181)</f>
        <v>33.979999999999997</v>
      </c>
      <c r="F182" s="63">
        <f t="shared" si="33"/>
        <v>88.759999999999991</v>
      </c>
      <c r="G182" s="63">
        <f t="shared" si="33"/>
        <v>794.56</v>
      </c>
      <c r="H182" s="63">
        <f t="shared" si="33"/>
        <v>0.18</v>
      </c>
      <c r="I182" s="63">
        <f t="shared" si="33"/>
        <v>1.7919999999999998</v>
      </c>
      <c r="J182" s="63">
        <f t="shared" si="33"/>
        <v>0.313</v>
      </c>
      <c r="K182" s="63">
        <f t="shared" si="33"/>
        <v>1.6910000000000001</v>
      </c>
      <c r="L182" s="63">
        <f t="shared" si="33"/>
        <v>329.5</v>
      </c>
      <c r="M182" s="63">
        <f t="shared" si="33"/>
        <v>403.31</v>
      </c>
      <c r="N182" s="63">
        <f t="shared" si="33"/>
        <v>46.58</v>
      </c>
      <c r="O182" s="63">
        <f t="shared" si="33"/>
        <v>0.76</v>
      </c>
      <c r="P182" s="20"/>
      <c r="Q182" s="43"/>
    </row>
    <row r="183" spans="1:17" ht="32.450000000000003" customHeight="1">
      <c r="A183" s="10"/>
      <c r="B183" s="47" t="s">
        <v>99</v>
      </c>
      <c r="C183" s="5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1"/>
      <c r="P183" s="20"/>
    </row>
    <row r="184" spans="1:17" ht="32.450000000000003" customHeight="1">
      <c r="A184" s="10">
        <v>71</v>
      </c>
      <c r="B184" s="110" t="s">
        <v>95</v>
      </c>
      <c r="C184" s="5">
        <v>60</v>
      </c>
      <c r="D184" s="107">
        <v>0.35</v>
      </c>
      <c r="E184" s="107">
        <v>0.05</v>
      </c>
      <c r="F184" s="107">
        <v>0.95</v>
      </c>
      <c r="G184" s="107">
        <v>6</v>
      </c>
      <c r="H184" s="108">
        <v>0.02</v>
      </c>
      <c r="I184" s="107">
        <v>2.4500000000000002</v>
      </c>
      <c r="J184" s="107"/>
      <c r="K184" s="107">
        <v>0.01</v>
      </c>
      <c r="L184" s="107">
        <v>8.5</v>
      </c>
      <c r="M184" s="107">
        <v>15</v>
      </c>
      <c r="N184" s="107">
        <v>7</v>
      </c>
      <c r="O184" s="109">
        <v>0.25</v>
      </c>
      <c r="P184" s="20"/>
    </row>
    <row r="185" spans="1:17" ht="32.450000000000003" customHeight="1">
      <c r="A185" s="10">
        <v>99</v>
      </c>
      <c r="B185" s="4" t="s">
        <v>62</v>
      </c>
      <c r="C185" s="5">
        <v>200</v>
      </c>
      <c r="D185" s="1">
        <v>1.27</v>
      </c>
      <c r="E185" s="1">
        <v>3.99</v>
      </c>
      <c r="F185" s="1">
        <v>7.32</v>
      </c>
      <c r="G185" s="1">
        <v>76.2</v>
      </c>
      <c r="H185" s="2">
        <v>0.06</v>
      </c>
      <c r="I185" s="1">
        <v>8.3000000000000007</v>
      </c>
      <c r="J185" s="1"/>
      <c r="K185" s="1">
        <v>1.86</v>
      </c>
      <c r="L185" s="1">
        <v>27.9</v>
      </c>
      <c r="M185" s="1">
        <v>39.4</v>
      </c>
      <c r="N185" s="1">
        <v>16.600000000000001</v>
      </c>
      <c r="O185" s="1">
        <v>0.62</v>
      </c>
      <c r="P185" s="20"/>
    </row>
    <row r="186" spans="1:17" ht="32.450000000000003" customHeight="1">
      <c r="A186" s="10" t="s">
        <v>105</v>
      </c>
      <c r="B186" s="4" t="s">
        <v>134</v>
      </c>
      <c r="C186" s="5" t="s">
        <v>29</v>
      </c>
      <c r="D186" s="1">
        <v>13.41</v>
      </c>
      <c r="E186" s="1">
        <v>16.03</v>
      </c>
      <c r="F186" s="1">
        <v>14.64</v>
      </c>
      <c r="G186" s="1">
        <v>259.2</v>
      </c>
      <c r="H186" s="2">
        <v>0.08</v>
      </c>
      <c r="I186" s="1">
        <v>0.91200000000000003</v>
      </c>
      <c r="J186" s="1">
        <v>20</v>
      </c>
      <c r="K186" s="1">
        <v>0.14000000000000001</v>
      </c>
      <c r="L186" s="1">
        <v>46.62</v>
      </c>
      <c r="M186" s="1">
        <v>162.74</v>
      </c>
      <c r="N186" s="1">
        <v>49.33</v>
      </c>
      <c r="O186" s="3">
        <v>2.4</v>
      </c>
      <c r="P186" s="20"/>
    </row>
    <row r="187" spans="1:17" ht="32.450000000000003" customHeight="1">
      <c r="A187" s="10">
        <v>309</v>
      </c>
      <c r="B187" s="4" t="s">
        <v>76</v>
      </c>
      <c r="C187" s="5">
        <v>180</v>
      </c>
      <c r="D187" s="1">
        <v>5.3</v>
      </c>
      <c r="E187" s="1">
        <v>4.9000000000000004</v>
      </c>
      <c r="F187" s="1">
        <v>28.6</v>
      </c>
      <c r="G187" s="1">
        <v>179</v>
      </c>
      <c r="H187" s="2">
        <v>0.08</v>
      </c>
      <c r="I187" s="1" t="s">
        <v>23</v>
      </c>
      <c r="J187" s="1">
        <v>0.02</v>
      </c>
      <c r="K187" s="1">
        <v>0.97</v>
      </c>
      <c r="L187" s="1">
        <v>9.8699999999999992</v>
      </c>
      <c r="M187" s="1">
        <v>41.36</v>
      </c>
      <c r="N187" s="1">
        <v>7.36</v>
      </c>
      <c r="O187" s="1">
        <v>0.75</v>
      </c>
      <c r="P187" s="20"/>
    </row>
    <row r="188" spans="1:17" ht="32.450000000000003" customHeight="1">
      <c r="A188" s="10">
        <v>389</v>
      </c>
      <c r="B188" s="4" t="s">
        <v>43</v>
      </c>
      <c r="C188" s="5">
        <v>200</v>
      </c>
      <c r="D188" s="1">
        <v>1</v>
      </c>
      <c r="E188" s="1"/>
      <c r="F188" s="1">
        <v>20.2</v>
      </c>
      <c r="G188" s="1">
        <v>84.8</v>
      </c>
      <c r="H188" s="2">
        <v>0.02</v>
      </c>
      <c r="I188" s="1">
        <v>4</v>
      </c>
      <c r="J188" s="1" t="s">
        <v>23</v>
      </c>
      <c r="K188" s="1" t="s">
        <v>23</v>
      </c>
      <c r="L188" s="1">
        <v>14</v>
      </c>
      <c r="M188" s="1">
        <v>14</v>
      </c>
      <c r="N188" s="1">
        <v>8</v>
      </c>
      <c r="O188" s="1">
        <v>0.6</v>
      </c>
      <c r="P188" s="39"/>
    </row>
    <row r="189" spans="1:17" ht="32.450000000000003" customHeight="1">
      <c r="A189" s="10"/>
      <c r="B189" s="4" t="s">
        <v>44</v>
      </c>
      <c r="C189" s="5">
        <v>70</v>
      </c>
      <c r="D189" s="1">
        <v>4.63</v>
      </c>
      <c r="E189" s="1">
        <v>0.46</v>
      </c>
      <c r="F189" s="1">
        <v>32.69</v>
      </c>
      <c r="G189" s="1">
        <v>157.08000000000001</v>
      </c>
      <c r="H189" s="2">
        <v>9.6000000000000002E-2</v>
      </c>
      <c r="I189" s="1" t="s">
        <v>23</v>
      </c>
      <c r="J189" s="1" t="s">
        <v>23</v>
      </c>
      <c r="K189" s="1">
        <v>1.18</v>
      </c>
      <c r="L189" s="1">
        <v>13.8</v>
      </c>
      <c r="M189" s="1">
        <v>50.2</v>
      </c>
      <c r="N189" s="1">
        <v>19.8</v>
      </c>
      <c r="O189" s="1">
        <v>1.1399999999999999</v>
      </c>
      <c r="P189" s="39"/>
    </row>
    <row r="190" spans="1:17" ht="32.450000000000003" customHeight="1">
      <c r="A190" s="10"/>
      <c r="B190" s="4" t="s">
        <v>45</v>
      </c>
      <c r="C190" s="5">
        <v>40</v>
      </c>
      <c r="D190" s="1">
        <v>2.64</v>
      </c>
      <c r="E190" s="1">
        <v>0.48</v>
      </c>
      <c r="F190" s="1">
        <v>14.12</v>
      </c>
      <c r="G190" s="1">
        <v>72</v>
      </c>
      <c r="H190" s="2">
        <v>9.1999999999999998E-2</v>
      </c>
      <c r="I190" s="1"/>
      <c r="J190" s="1"/>
      <c r="K190" s="1">
        <v>1.32</v>
      </c>
      <c r="L190" s="1">
        <v>11.2</v>
      </c>
      <c r="M190" s="1">
        <v>54</v>
      </c>
      <c r="N190" s="1">
        <v>27</v>
      </c>
      <c r="O190" s="1">
        <v>1.44</v>
      </c>
      <c r="P190" s="39"/>
    </row>
    <row r="191" spans="1:17" ht="18" customHeight="1">
      <c r="A191" s="10"/>
      <c r="B191" s="4"/>
      <c r="C191" s="5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3"/>
      <c r="P191" s="20"/>
    </row>
    <row r="192" spans="1:17" ht="32.450000000000003" customHeight="1">
      <c r="A192" s="64"/>
      <c r="B192" s="65" t="s">
        <v>106</v>
      </c>
      <c r="C192" s="66">
        <v>830</v>
      </c>
      <c r="D192" s="63">
        <f>SUM(D184:D191)</f>
        <v>28.6</v>
      </c>
      <c r="E192" s="63">
        <f t="shared" ref="E192:O192" si="34">SUM(E184:E191)</f>
        <v>25.91</v>
      </c>
      <c r="F192" s="63">
        <f t="shared" si="34"/>
        <v>118.52000000000001</v>
      </c>
      <c r="G192" s="63">
        <f t="shared" si="34"/>
        <v>834.28</v>
      </c>
      <c r="H192" s="63">
        <f t="shared" si="34"/>
        <v>0.44799999999999995</v>
      </c>
      <c r="I192" s="63">
        <f t="shared" si="34"/>
        <v>15.662000000000001</v>
      </c>
      <c r="J192" s="63">
        <f t="shared" si="34"/>
        <v>20.02</v>
      </c>
      <c r="K192" s="63">
        <f t="shared" si="34"/>
        <v>5.48</v>
      </c>
      <c r="L192" s="63">
        <f t="shared" si="34"/>
        <v>131.88999999999999</v>
      </c>
      <c r="M192" s="63">
        <f t="shared" si="34"/>
        <v>376.7</v>
      </c>
      <c r="N192" s="63">
        <f t="shared" si="34"/>
        <v>135.09</v>
      </c>
      <c r="O192" s="63">
        <f t="shared" si="34"/>
        <v>7.1999999999999993</v>
      </c>
      <c r="P192" s="20"/>
    </row>
    <row r="193" spans="1:16" ht="32.450000000000003" customHeight="1" thickBot="1">
      <c r="A193" s="76"/>
      <c r="B193" s="77" t="s">
        <v>33</v>
      </c>
      <c r="C193" s="78"/>
      <c r="D193" s="79">
        <f>D192+D182</f>
        <v>62.510000000000005</v>
      </c>
      <c r="E193" s="79">
        <f t="shared" ref="E193:O193" si="35">E192+E182</f>
        <v>59.89</v>
      </c>
      <c r="F193" s="79">
        <f t="shared" si="35"/>
        <v>207.28</v>
      </c>
      <c r="G193" s="79">
        <f t="shared" si="35"/>
        <v>1628.84</v>
      </c>
      <c r="H193" s="79">
        <f t="shared" si="35"/>
        <v>0.62799999999999989</v>
      </c>
      <c r="I193" s="79">
        <f t="shared" si="35"/>
        <v>17.454000000000001</v>
      </c>
      <c r="J193" s="79">
        <f t="shared" si="35"/>
        <v>20.332999999999998</v>
      </c>
      <c r="K193" s="79">
        <f t="shared" si="35"/>
        <v>7.1710000000000003</v>
      </c>
      <c r="L193" s="79">
        <f t="shared" si="35"/>
        <v>461.39</v>
      </c>
      <c r="M193" s="79">
        <f t="shared" si="35"/>
        <v>780.01</v>
      </c>
      <c r="N193" s="79">
        <f t="shared" si="35"/>
        <v>181.67000000000002</v>
      </c>
      <c r="O193" s="79">
        <f t="shared" si="35"/>
        <v>7.9599999999999991</v>
      </c>
      <c r="P193" s="20"/>
    </row>
    <row r="194" spans="1:16" ht="32.450000000000003" customHeight="1">
      <c r="A194" s="14"/>
      <c r="B194" s="45" t="s">
        <v>117</v>
      </c>
      <c r="C194" s="15"/>
      <c r="D194" s="16"/>
      <c r="E194" s="16"/>
      <c r="F194" s="16"/>
      <c r="G194" s="16"/>
      <c r="H194" s="25"/>
      <c r="I194" s="16"/>
      <c r="J194" s="16"/>
      <c r="K194" s="16"/>
      <c r="L194" s="16"/>
      <c r="M194" s="16"/>
      <c r="N194" s="16"/>
      <c r="O194" s="26"/>
      <c r="P194" s="20"/>
    </row>
    <row r="195" spans="1:16" ht="62.45" customHeight="1">
      <c r="A195" s="10">
        <v>181</v>
      </c>
      <c r="B195" s="4" t="s">
        <v>107</v>
      </c>
      <c r="C195" s="5" t="s">
        <v>21</v>
      </c>
      <c r="D195" s="1">
        <v>8.1199999999999992</v>
      </c>
      <c r="E195" s="1">
        <v>9.65</v>
      </c>
      <c r="F195" s="1">
        <v>32.42</v>
      </c>
      <c r="G195" s="1">
        <v>240.85</v>
      </c>
      <c r="H195" s="2">
        <v>0.06</v>
      </c>
      <c r="I195" s="1">
        <v>1.17</v>
      </c>
      <c r="J195" s="1">
        <v>18</v>
      </c>
      <c r="K195" s="1">
        <v>0.17</v>
      </c>
      <c r="L195" s="1">
        <v>130.29</v>
      </c>
      <c r="M195" s="1">
        <v>138.13999999999999</v>
      </c>
      <c r="N195" s="1">
        <v>31.12</v>
      </c>
      <c r="O195" s="3">
        <v>0.5</v>
      </c>
      <c r="P195" s="20"/>
    </row>
    <row r="196" spans="1:16" ht="32.450000000000003" customHeight="1">
      <c r="A196" s="10">
        <v>376</v>
      </c>
      <c r="B196" s="4" t="s">
        <v>79</v>
      </c>
      <c r="C196" s="5">
        <v>200</v>
      </c>
      <c r="D196" s="1">
        <v>7.0000000000000007E-2</v>
      </c>
      <c r="E196" s="1">
        <v>0.02</v>
      </c>
      <c r="F196" s="1">
        <v>15</v>
      </c>
      <c r="G196" s="1">
        <v>60</v>
      </c>
      <c r="H196" s="2"/>
      <c r="I196" s="1"/>
      <c r="J196" s="1"/>
      <c r="K196" s="1">
        <v>11.1</v>
      </c>
      <c r="L196" s="1">
        <v>2.8</v>
      </c>
      <c r="M196" s="1">
        <v>1.4</v>
      </c>
      <c r="N196" s="1">
        <v>0.28000000000000003</v>
      </c>
      <c r="O196" s="3">
        <v>0.06</v>
      </c>
      <c r="P196" s="20"/>
    </row>
    <row r="197" spans="1:16" ht="32.450000000000003" customHeight="1">
      <c r="A197" s="10" t="s">
        <v>23</v>
      </c>
      <c r="B197" s="4" t="s">
        <v>44</v>
      </c>
      <c r="C197" s="5">
        <v>30</v>
      </c>
      <c r="D197" s="1">
        <v>2.2799999999999998</v>
      </c>
      <c r="E197" s="1">
        <v>0.27</v>
      </c>
      <c r="F197" s="1">
        <v>14.07</v>
      </c>
      <c r="G197" s="1">
        <v>69</v>
      </c>
      <c r="H197" s="2">
        <v>4.8000000000000001E-2</v>
      </c>
      <c r="I197" s="1" t="s">
        <v>23</v>
      </c>
      <c r="J197" s="1" t="s">
        <v>23</v>
      </c>
      <c r="K197" s="1">
        <v>0.59</v>
      </c>
      <c r="L197" s="1">
        <v>6.9</v>
      </c>
      <c r="M197" s="1">
        <v>25.2</v>
      </c>
      <c r="N197" s="1">
        <v>9.9</v>
      </c>
      <c r="O197" s="3">
        <v>0.56999999999999995</v>
      </c>
      <c r="P197" s="20"/>
    </row>
    <row r="198" spans="1:16" ht="32.450000000000003" customHeight="1">
      <c r="A198" s="10">
        <v>338</v>
      </c>
      <c r="B198" s="4" t="s">
        <v>98</v>
      </c>
      <c r="C198" s="5">
        <v>150</v>
      </c>
      <c r="D198" s="1">
        <v>1.9</v>
      </c>
      <c r="E198" s="1">
        <v>0.42</v>
      </c>
      <c r="F198" s="1">
        <v>17.36</v>
      </c>
      <c r="G198" s="1">
        <v>81</v>
      </c>
      <c r="H198" s="2">
        <v>0.03</v>
      </c>
      <c r="I198" s="1">
        <v>10</v>
      </c>
      <c r="J198" s="1" t="s">
        <v>23</v>
      </c>
      <c r="K198" s="1" t="s">
        <v>23</v>
      </c>
      <c r="L198" s="1">
        <v>16</v>
      </c>
      <c r="M198" s="1">
        <v>11</v>
      </c>
      <c r="N198" s="1">
        <v>9</v>
      </c>
      <c r="O198" s="3">
        <v>2.2000000000000002</v>
      </c>
      <c r="P198" s="20"/>
    </row>
    <row r="199" spans="1:16" ht="32.450000000000003" customHeight="1">
      <c r="A199" s="64"/>
      <c r="B199" s="65" t="s">
        <v>25</v>
      </c>
      <c r="C199" s="66">
        <v>600</v>
      </c>
      <c r="D199" s="63">
        <f>SUM(D195:D198)</f>
        <v>12.37</v>
      </c>
      <c r="E199" s="63">
        <f t="shared" ref="E199:O199" si="36">SUM(E195:E198)</f>
        <v>10.36</v>
      </c>
      <c r="F199" s="63">
        <f t="shared" si="36"/>
        <v>78.849999999999994</v>
      </c>
      <c r="G199" s="63">
        <f t="shared" si="36"/>
        <v>450.85</v>
      </c>
      <c r="H199" s="63">
        <f t="shared" si="36"/>
        <v>0.13800000000000001</v>
      </c>
      <c r="I199" s="63">
        <f t="shared" si="36"/>
        <v>11.17</v>
      </c>
      <c r="J199" s="63">
        <f t="shared" si="36"/>
        <v>18</v>
      </c>
      <c r="K199" s="63">
        <f t="shared" si="36"/>
        <v>11.86</v>
      </c>
      <c r="L199" s="63">
        <f t="shared" si="36"/>
        <v>155.99</v>
      </c>
      <c r="M199" s="63">
        <f t="shared" si="36"/>
        <v>175.73999999999998</v>
      </c>
      <c r="N199" s="63">
        <f t="shared" si="36"/>
        <v>50.300000000000004</v>
      </c>
      <c r="O199" s="63">
        <f t="shared" si="36"/>
        <v>3.33</v>
      </c>
      <c r="P199" s="20"/>
    </row>
    <row r="200" spans="1:16" ht="32.450000000000003" customHeight="1">
      <c r="A200" s="10"/>
      <c r="B200" s="47" t="s">
        <v>104</v>
      </c>
      <c r="C200" s="5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3"/>
      <c r="P200" s="20"/>
    </row>
    <row r="201" spans="1:16" ht="32.450000000000003" customHeight="1">
      <c r="A201" s="10">
        <v>71</v>
      </c>
      <c r="B201" s="4" t="s">
        <v>69</v>
      </c>
      <c r="C201" s="5">
        <v>60</v>
      </c>
      <c r="D201" s="1">
        <v>0.35</v>
      </c>
      <c r="E201" s="1">
        <v>0.05</v>
      </c>
      <c r="F201" s="1">
        <v>0.95</v>
      </c>
      <c r="G201" s="1">
        <v>6</v>
      </c>
      <c r="H201" s="2">
        <v>0.02</v>
      </c>
      <c r="I201" s="1">
        <v>2.4500000000000002</v>
      </c>
      <c r="J201" s="1"/>
      <c r="K201" s="1">
        <v>0.01</v>
      </c>
      <c r="L201" s="1">
        <v>8.5</v>
      </c>
      <c r="M201" s="1">
        <v>15</v>
      </c>
      <c r="N201" s="1">
        <v>7</v>
      </c>
      <c r="O201" s="3">
        <v>0.25</v>
      </c>
      <c r="P201" s="20"/>
    </row>
    <row r="202" spans="1:16" s="122" customFormat="1" ht="32.450000000000003" customHeight="1">
      <c r="A202" s="127">
        <v>82</v>
      </c>
      <c r="B202" s="125" t="s">
        <v>52</v>
      </c>
      <c r="C202" s="126">
        <v>200</v>
      </c>
      <c r="D202" s="123">
        <v>1.44</v>
      </c>
      <c r="E202" s="123">
        <v>3.94</v>
      </c>
      <c r="F202" s="123">
        <v>8.75</v>
      </c>
      <c r="G202" s="123">
        <v>83</v>
      </c>
      <c r="H202" s="108">
        <v>0.04</v>
      </c>
      <c r="I202" s="123">
        <v>8.5399999999999991</v>
      </c>
      <c r="J202" s="123" t="s">
        <v>23</v>
      </c>
      <c r="K202" s="123">
        <v>1.64</v>
      </c>
      <c r="L202" s="123">
        <v>39.78</v>
      </c>
      <c r="M202" s="123">
        <v>43.68</v>
      </c>
      <c r="N202" s="123">
        <v>20.9</v>
      </c>
      <c r="O202" s="124">
        <v>0.98</v>
      </c>
      <c r="P202" s="128"/>
    </row>
    <row r="203" spans="1:16" ht="32.450000000000003" customHeight="1">
      <c r="A203" s="10">
        <v>295</v>
      </c>
      <c r="B203" s="99" t="s">
        <v>124</v>
      </c>
      <c r="C203" s="5" t="s">
        <v>63</v>
      </c>
      <c r="D203" s="96">
        <v>12.24</v>
      </c>
      <c r="E203" s="96">
        <v>23.52</v>
      </c>
      <c r="F203" s="96">
        <v>12.37</v>
      </c>
      <c r="G203" s="96">
        <v>310.39999999999998</v>
      </c>
      <c r="H203" s="97">
        <v>0.08</v>
      </c>
      <c r="I203" s="96">
        <v>0.83</v>
      </c>
      <c r="J203" s="96">
        <v>73.12</v>
      </c>
      <c r="K203" s="96">
        <v>0.12</v>
      </c>
      <c r="L203" s="96">
        <v>44.43</v>
      </c>
      <c r="M203" s="96">
        <v>78.03</v>
      </c>
      <c r="N203" s="96">
        <v>17.12</v>
      </c>
      <c r="O203" s="98">
        <v>1.36</v>
      </c>
      <c r="P203" s="20"/>
    </row>
    <row r="204" spans="1:16" ht="32.450000000000003" customHeight="1">
      <c r="A204" s="10">
        <v>143</v>
      </c>
      <c r="B204" s="99" t="s">
        <v>125</v>
      </c>
      <c r="C204" s="12">
        <v>180</v>
      </c>
      <c r="D204" s="96">
        <v>2.65</v>
      </c>
      <c r="E204" s="96">
        <v>16.48</v>
      </c>
      <c r="F204" s="96">
        <v>12.9</v>
      </c>
      <c r="G204" s="96">
        <v>213</v>
      </c>
      <c r="H204" s="97">
        <v>0.11</v>
      </c>
      <c r="I204" s="96">
        <v>16.649999999999999</v>
      </c>
      <c r="J204" s="96">
        <v>45</v>
      </c>
      <c r="K204" s="96">
        <v>7.0000000000000007E-2</v>
      </c>
      <c r="L204" s="96">
        <v>41.32</v>
      </c>
      <c r="M204" s="96">
        <v>91.33</v>
      </c>
      <c r="N204" s="96">
        <v>33.33</v>
      </c>
      <c r="O204" s="98">
        <v>1.05</v>
      </c>
      <c r="P204" s="20"/>
    </row>
    <row r="205" spans="1:16" ht="32.450000000000003" customHeight="1">
      <c r="A205" s="10">
        <v>342</v>
      </c>
      <c r="B205" s="4" t="s">
        <v>31</v>
      </c>
      <c r="C205" s="12">
        <v>200</v>
      </c>
      <c r="D205" s="1">
        <v>0.16</v>
      </c>
      <c r="E205" s="1" t="s">
        <v>23</v>
      </c>
      <c r="F205" s="1">
        <v>29</v>
      </c>
      <c r="G205" s="1">
        <v>116</v>
      </c>
      <c r="H205" s="2">
        <v>0.01</v>
      </c>
      <c r="I205" s="1">
        <v>3.6</v>
      </c>
      <c r="J205" s="1" t="s">
        <v>23</v>
      </c>
      <c r="K205" s="1" t="s">
        <v>23</v>
      </c>
      <c r="L205" s="1">
        <v>6.2</v>
      </c>
      <c r="M205" s="1">
        <v>3.96</v>
      </c>
      <c r="N205" s="1">
        <v>3.24</v>
      </c>
      <c r="O205" s="3">
        <v>0.85</v>
      </c>
      <c r="P205" s="20"/>
    </row>
    <row r="206" spans="1:16" ht="32.450000000000003" customHeight="1">
      <c r="A206" s="10"/>
      <c r="B206" s="4" t="s">
        <v>44</v>
      </c>
      <c r="C206" s="12">
        <v>70</v>
      </c>
      <c r="D206" s="1">
        <v>4.63</v>
      </c>
      <c r="E206" s="1">
        <v>0.46</v>
      </c>
      <c r="F206" s="1">
        <v>32.69</v>
      </c>
      <c r="G206" s="1">
        <v>157.08000000000001</v>
      </c>
      <c r="H206" s="2">
        <v>9.6000000000000002E-2</v>
      </c>
      <c r="I206" s="1" t="s">
        <v>23</v>
      </c>
      <c r="J206" s="1" t="s">
        <v>23</v>
      </c>
      <c r="K206" s="1">
        <v>1.18</v>
      </c>
      <c r="L206" s="1">
        <v>13.8</v>
      </c>
      <c r="M206" s="1">
        <v>50.2</v>
      </c>
      <c r="N206" s="1">
        <v>19.8</v>
      </c>
      <c r="O206" s="3">
        <v>1.1399999999999999</v>
      </c>
      <c r="P206" s="20"/>
    </row>
    <row r="207" spans="1:16" ht="32.450000000000003" customHeight="1">
      <c r="A207" s="10"/>
      <c r="B207" s="4" t="s">
        <v>45</v>
      </c>
      <c r="C207" s="12">
        <v>40</v>
      </c>
      <c r="D207" s="1">
        <v>2.64</v>
      </c>
      <c r="E207" s="1">
        <v>0.48</v>
      </c>
      <c r="F207" s="1">
        <v>14.12</v>
      </c>
      <c r="G207" s="1">
        <v>72</v>
      </c>
      <c r="H207" s="2">
        <v>9.1999999999999998E-2</v>
      </c>
      <c r="I207" s="1"/>
      <c r="J207" s="1"/>
      <c r="K207" s="1">
        <v>1.32</v>
      </c>
      <c r="L207" s="1">
        <v>11.2</v>
      </c>
      <c r="M207" s="1">
        <v>54</v>
      </c>
      <c r="N207" s="1">
        <v>27</v>
      </c>
      <c r="O207" s="3">
        <v>1.44</v>
      </c>
      <c r="P207" s="20"/>
    </row>
    <row r="208" spans="1:16" ht="32.450000000000003" customHeight="1">
      <c r="A208" s="64"/>
      <c r="B208" s="65" t="s">
        <v>25</v>
      </c>
      <c r="C208" s="80">
        <v>790</v>
      </c>
      <c r="D208" s="63">
        <f>SUM(D201:D207)</f>
        <v>24.11</v>
      </c>
      <c r="E208" s="63">
        <f t="shared" ref="E208:O208" si="37">SUM(E201:E207)</f>
        <v>44.929999999999993</v>
      </c>
      <c r="F208" s="63">
        <f t="shared" si="37"/>
        <v>110.78</v>
      </c>
      <c r="G208" s="63">
        <f t="shared" si="37"/>
        <v>957.48</v>
      </c>
      <c r="H208" s="63">
        <f t="shared" si="37"/>
        <v>0.44799999999999995</v>
      </c>
      <c r="I208" s="63">
        <f t="shared" si="37"/>
        <v>32.07</v>
      </c>
      <c r="J208" s="63">
        <f t="shared" si="37"/>
        <v>118.12</v>
      </c>
      <c r="K208" s="63">
        <f t="shared" si="37"/>
        <v>4.34</v>
      </c>
      <c r="L208" s="63">
        <f t="shared" si="37"/>
        <v>165.23</v>
      </c>
      <c r="M208" s="63">
        <f t="shared" si="37"/>
        <v>336.20000000000005</v>
      </c>
      <c r="N208" s="63">
        <f t="shared" si="37"/>
        <v>128.38999999999999</v>
      </c>
      <c r="O208" s="63">
        <f t="shared" si="37"/>
        <v>7.0699999999999985</v>
      </c>
      <c r="P208" s="20"/>
    </row>
    <row r="209" spans="1:16" ht="32.450000000000003" customHeight="1" thickBot="1">
      <c r="A209" s="67"/>
      <c r="B209" s="68" t="s">
        <v>33</v>
      </c>
      <c r="C209" s="81"/>
      <c r="D209" s="70">
        <f>D208+D199</f>
        <v>36.479999999999997</v>
      </c>
      <c r="E209" s="70">
        <f t="shared" ref="E209:O209" si="38">E208+E199</f>
        <v>55.289999999999992</v>
      </c>
      <c r="F209" s="70">
        <f t="shared" si="38"/>
        <v>189.63</v>
      </c>
      <c r="G209" s="70">
        <f t="shared" si="38"/>
        <v>1408.33</v>
      </c>
      <c r="H209" s="70">
        <f t="shared" si="38"/>
        <v>0.58599999999999997</v>
      </c>
      <c r="I209" s="70">
        <f t="shared" si="38"/>
        <v>43.24</v>
      </c>
      <c r="J209" s="70">
        <f t="shared" si="38"/>
        <v>136.12</v>
      </c>
      <c r="K209" s="70">
        <f t="shared" si="38"/>
        <v>16.2</v>
      </c>
      <c r="L209" s="70">
        <f t="shared" si="38"/>
        <v>321.22000000000003</v>
      </c>
      <c r="M209" s="70">
        <f t="shared" si="38"/>
        <v>511.94000000000005</v>
      </c>
      <c r="N209" s="70">
        <f t="shared" si="38"/>
        <v>178.69</v>
      </c>
      <c r="O209" s="70">
        <f t="shared" si="38"/>
        <v>10.399999999999999</v>
      </c>
      <c r="P209" s="20"/>
    </row>
    <row r="210" spans="1:16" ht="32.450000000000003" customHeight="1">
      <c r="A210" s="14"/>
      <c r="B210" s="45" t="s">
        <v>118</v>
      </c>
      <c r="C210" s="41"/>
      <c r="D210" s="36"/>
      <c r="E210" s="36"/>
      <c r="F210" s="36"/>
      <c r="G210" s="36"/>
      <c r="H210" s="25"/>
      <c r="I210" s="16"/>
      <c r="J210" s="16"/>
      <c r="K210" s="16"/>
      <c r="L210" s="16"/>
      <c r="M210" s="16"/>
      <c r="N210" s="16"/>
      <c r="O210" s="26"/>
      <c r="P210" s="20"/>
    </row>
    <row r="211" spans="1:16" ht="57" customHeight="1">
      <c r="A211" s="10">
        <v>173</v>
      </c>
      <c r="B211" s="4" t="s">
        <v>108</v>
      </c>
      <c r="C211" s="5" t="s">
        <v>21</v>
      </c>
      <c r="D211" s="1">
        <v>8.1199999999999992</v>
      </c>
      <c r="E211" s="1">
        <v>8.65</v>
      </c>
      <c r="F211" s="1">
        <v>32.42</v>
      </c>
      <c r="G211" s="1">
        <v>240.85</v>
      </c>
      <c r="H211" s="2">
        <v>0.06</v>
      </c>
      <c r="I211" s="1">
        <v>1.17</v>
      </c>
      <c r="J211" s="1">
        <v>18</v>
      </c>
      <c r="K211" s="1">
        <v>0.17</v>
      </c>
      <c r="L211" s="1">
        <v>130.29</v>
      </c>
      <c r="M211" s="1">
        <v>138.13999999999999</v>
      </c>
      <c r="N211" s="1">
        <v>31.12</v>
      </c>
      <c r="O211" s="3">
        <v>0.5</v>
      </c>
      <c r="P211" s="20"/>
    </row>
    <row r="212" spans="1:16" ht="32.450000000000003" customHeight="1">
      <c r="A212" s="10">
        <v>378</v>
      </c>
      <c r="B212" s="4" t="s">
        <v>38</v>
      </c>
      <c r="C212" s="12">
        <v>200</v>
      </c>
      <c r="D212" s="1">
        <v>1.52</v>
      </c>
      <c r="E212" s="1">
        <v>1.35</v>
      </c>
      <c r="F212" s="1">
        <v>15.9</v>
      </c>
      <c r="G212" s="1">
        <v>81</v>
      </c>
      <c r="H212" s="2">
        <v>0.04</v>
      </c>
      <c r="I212" s="1">
        <v>1.33</v>
      </c>
      <c r="J212" s="1">
        <v>0.01</v>
      </c>
      <c r="K212" s="1">
        <v>0.04</v>
      </c>
      <c r="L212" s="1">
        <v>126.6</v>
      </c>
      <c r="M212" s="1">
        <v>92.8</v>
      </c>
      <c r="N212" s="1">
        <v>15.4</v>
      </c>
      <c r="O212" s="3">
        <v>0.41</v>
      </c>
      <c r="P212" s="20"/>
    </row>
    <row r="213" spans="1:16" ht="32.450000000000003" customHeight="1">
      <c r="A213" s="10"/>
      <c r="B213" s="4" t="s">
        <v>128</v>
      </c>
      <c r="C213" s="5">
        <v>80</v>
      </c>
      <c r="D213" s="1">
        <v>4.4000000000000004</v>
      </c>
      <c r="E213" s="1">
        <v>2.2999999999999998</v>
      </c>
      <c r="F213" s="1">
        <v>45.3</v>
      </c>
      <c r="G213" s="1">
        <v>220</v>
      </c>
      <c r="H213" s="2">
        <v>0.06</v>
      </c>
      <c r="I213" s="1">
        <v>0.24</v>
      </c>
      <c r="J213" s="1">
        <v>0.06</v>
      </c>
      <c r="K213" s="1">
        <v>0.7</v>
      </c>
      <c r="L213" s="1">
        <v>158.1</v>
      </c>
      <c r="M213" s="1">
        <v>107.7</v>
      </c>
      <c r="N213" s="1">
        <v>17.43</v>
      </c>
      <c r="O213" s="3">
        <v>0.74</v>
      </c>
      <c r="P213" s="20"/>
    </row>
    <row r="214" spans="1:16" ht="32.450000000000003" customHeight="1">
      <c r="A214" s="10"/>
      <c r="B214" s="4"/>
      <c r="C214" s="5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3"/>
      <c r="P214" s="20"/>
    </row>
    <row r="215" spans="1:16" ht="32.450000000000003" customHeight="1">
      <c r="A215" s="64"/>
      <c r="B215" s="65" t="s">
        <v>25</v>
      </c>
      <c r="C215" s="80">
        <v>500</v>
      </c>
      <c r="D215" s="63">
        <f>SUM(D211:D214)</f>
        <v>14.04</v>
      </c>
      <c r="E215" s="63">
        <f t="shared" ref="E215:O215" si="39">SUM(E211:E214)</f>
        <v>12.3</v>
      </c>
      <c r="F215" s="63">
        <f t="shared" si="39"/>
        <v>93.62</v>
      </c>
      <c r="G215" s="63">
        <f t="shared" si="39"/>
        <v>541.85</v>
      </c>
      <c r="H215" s="63">
        <f t="shared" si="39"/>
        <v>0.16</v>
      </c>
      <c r="I215" s="63">
        <f t="shared" si="39"/>
        <v>2.74</v>
      </c>
      <c r="J215" s="63">
        <f t="shared" si="39"/>
        <v>18.07</v>
      </c>
      <c r="K215" s="63">
        <f t="shared" si="39"/>
        <v>0.90999999999999992</v>
      </c>
      <c r="L215" s="63">
        <f t="shared" si="39"/>
        <v>414.99</v>
      </c>
      <c r="M215" s="63">
        <f t="shared" si="39"/>
        <v>338.64</v>
      </c>
      <c r="N215" s="63">
        <f t="shared" si="39"/>
        <v>63.95</v>
      </c>
      <c r="O215" s="63">
        <f t="shared" si="39"/>
        <v>1.65</v>
      </c>
      <c r="P215" s="20"/>
    </row>
    <row r="216" spans="1:16" ht="32.450000000000003" customHeight="1">
      <c r="A216" s="10"/>
      <c r="B216" s="47" t="s">
        <v>119</v>
      </c>
      <c r="C216" s="12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3"/>
      <c r="P216" s="20"/>
    </row>
    <row r="217" spans="1:16" ht="32.450000000000003" customHeight="1">
      <c r="A217" s="10">
        <v>71</v>
      </c>
      <c r="B217" s="4" t="s">
        <v>95</v>
      </c>
      <c r="C217" s="12">
        <v>60</v>
      </c>
      <c r="D217" s="1">
        <v>0.35</v>
      </c>
      <c r="E217" s="1">
        <v>0.05</v>
      </c>
      <c r="F217" s="1">
        <v>0.95</v>
      </c>
      <c r="G217" s="1">
        <v>6</v>
      </c>
      <c r="H217" s="2">
        <v>0.02</v>
      </c>
      <c r="I217" s="1">
        <v>2.4500000000000002</v>
      </c>
      <c r="J217" s="1"/>
      <c r="K217" s="1">
        <v>0.01</v>
      </c>
      <c r="L217" s="1">
        <v>8.5</v>
      </c>
      <c r="M217" s="1">
        <v>15</v>
      </c>
      <c r="N217" s="1">
        <v>7</v>
      </c>
      <c r="O217" s="3">
        <v>0.25</v>
      </c>
      <c r="P217" s="20"/>
    </row>
    <row r="218" spans="1:16" ht="32.450000000000003" customHeight="1">
      <c r="A218" s="10">
        <v>103</v>
      </c>
      <c r="B218" s="4" t="s">
        <v>109</v>
      </c>
      <c r="C218" s="12">
        <v>200</v>
      </c>
      <c r="D218" s="1">
        <v>2.0499999999999998</v>
      </c>
      <c r="E218" s="1">
        <v>2.2200000000000002</v>
      </c>
      <c r="F218" s="1">
        <v>12.55</v>
      </c>
      <c r="G218" s="1">
        <v>87.2</v>
      </c>
      <c r="H218" s="2">
        <v>7.0000000000000007E-2</v>
      </c>
      <c r="I218" s="1">
        <v>4.8600000000000003</v>
      </c>
      <c r="J218" s="1"/>
      <c r="K218" s="1">
        <v>0.04</v>
      </c>
      <c r="L218" s="1">
        <v>23.6</v>
      </c>
      <c r="M218" s="1">
        <v>46.18</v>
      </c>
      <c r="N218" s="1">
        <v>19.04</v>
      </c>
      <c r="O218" s="3">
        <v>0.8</v>
      </c>
      <c r="P218" s="20"/>
    </row>
    <row r="219" spans="1:16" ht="32.450000000000003" customHeight="1">
      <c r="A219" s="10">
        <v>256</v>
      </c>
      <c r="B219" s="4" t="s">
        <v>110</v>
      </c>
      <c r="C219" s="12" t="s">
        <v>111</v>
      </c>
      <c r="D219" s="1">
        <v>13.68</v>
      </c>
      <c r="E219" s="1">
        <v>9.6199999999999992</v>
      </c>
      <c r="F219" s="1">
        <v>10.86</v>
      </c>
      <c r="G219" s="1">
        <v>140</v>
      </c>
      <c r="H219" s="2">
        <v>0.11</v>
      </c>
      <c r="I219" s="1">
        <v>3.77</v>
      </c>
      <c r="J219" s="1">
        <v>42.5</v>
      </c>
      <c r="K219" s="1">
        <v>0.12</v>
      </c>
      <c r="L219" s="1">
        <v>54.5</v>
      </c>
      <c r="M219" s="1">
        <v>216</v>
      </c>
      <c r="N219" s="1">
        <v>40.5</v>
      </c>
      <c r="O219" s="3">
        <v>1.5</v>
      </c>
      <c r="P219" s="20"/>
    </row>
    <row r="220" spans="1:16" ht="32.450000000000003" customHeight="1">
      <c r="A220" s="10">
        <v>312</v>
      </c>
      <c r="B220" s="4" t="s">
        <v>64</v>
      </c>
      <c r="C220" s="12">
        <v>180</v>
      </c>
      <c r="D220" s="1">
        <v>3.08</v>
      </c>
      <c r="E220" s="1">
        <v>4.22</v>
      </c>
      <c r="F220" s="1">
        <v>20.64</v>
      </c>
      <c r="G220" s="1">
        <v>135.07</v>
      </c>
      <c r="H220" s="2">
        <v>0.14000000000000001</v>
      </c>
      <c r="I220" s="1">
        <v>18.16</v>
      </c>
      <c r="J220" s="1" t="s">
        <v>23</v>
      </c>
      <c r="K220" s="1">
        <v>0.13500000000000001</v>
      </c>
      <c r="L220" s="1">
        <v>36.97</v>
      </c>
      <c r="M220" s="1">
        <v>86.6</v>
      </c>
      <c r="N220" s="1">
        <v>27.75</v>
      </c>
      <c r="O220" s="3">
        <v>1.01</v>
      </c>
      <c r="P220" s="20"/>
    </row>
    <row r="221" spans="1:16" ht="32.450000000000003" customHeight="1">
      <c r="A221" s="10">
        <v>342</v>
      </c>
      <c r="B221" s="4" t="s">
        <v>31</v>
      </c>
      <c r="C221" s="12">
        <v>200</v>
      </c>
      <c r="D221" s="1">
        <v>0.16</v>
      </c>
      <c r="E221" s="1" t="s">
        <v>23</v>
      </c>
      <c r="F221" s="1">
        <v>29</v>
      </c>
      <c r="G221" s="1">
        <v>116</v>
      </c>
      <c r="H221" s="2">
        <v>0.01</v>
      </c>
      <c r="I221" s="1">
        <v>3.6</v>
      </c>
      <c r="J221" s="1" t="s">
        <v>23</v>
      </c>
      <c r="K221" s="1" t="s">
        <v>23</v>
      </c>
      <c r="L221" s="1">
        <v>6.2</v>
      </c>
      <c r="M221" s="1">
        <v>3.96</v>
      </c>
      <c r="N221" s="1">
        <v>3.24</v>
      </c>
      <c r="O221" s="3">
        <v>0.85</v>
      </c>
      <c r="P221" s="20"/>
    </row>
    <row r="222" spans="1:16" ht="32.450000000000003" customHeight="1">
      <c r="A222" s="10" t="s">
        <v>23</v>
      </c>
      <c r="B222" s="4" t="s">
        <v>24</v>
      </c>
      <c r="C222" s="12">
        <v>70</v>
      </c>
      <c r="D222" s="1">
        <v>4.63</v>
      </c>
      <c r="E222" s="1">
        <v>0.46</v>
      </c>
      <c r="F222" s="1">
        <v>32.69</v>
      </c>
      <c r="G222" s="24">
        <v>157.08000000000001</v>
      </c>
      <c r="H222" s="1">
        <v>9.6000000000000002E-2</v>
      </c>
      <c r="I222" s="1" t="s">
        <v>23</v>
      </c>
      <c r="J222" s="1" t="s">
        <v>23</v>
      </c>
      <c r="K222" s="1">
        <v>1.18</v>
      </c>
      <c r="L222" s="1">
        <v>13.8</v>
      </c>
      <c r="M222" s="1">
        <v>50.2</v>
      </c>
      <c r="N222" s="1">
        <v>19.8</v>
      </c>
      <c r="O222" s="3">
        <v>1.1399999999999999</v>
      </c>
      <c r="P222" s="20"/>
    </row>
    <row r="223" spans="1:16" ht="32.450000000000003" customHeight="1">
      <c r="A223" s="10" t="s">
        <v>23</v>
      </c>
      <c r="B223" s="4" t="s">
        <v>45</v>
      </c>
      <c r="C223" s="12">
        <v>50</v>
      </c>
      <c r="D223" s="1">
        <v>3.3</v>
      </c>
      <c r="E223" s="1">
        <v>0.6</v>
      </c>
      <c r="F223" s="1">
        <v>21.18</v>
      </c>
      <c r="G223" s="1">
        <v>90</v>
      </c>
      <c r="H223" s="2">
        <v>0.115</v>
      </c>
      <c r="I223" s="1" t="s">
        <v>23</v>
      </c>
      <c r="J223" s="1" t="s">
        <v>23</v>
      </c>
      <c r="K223" s="1">
        <v>1.65</v>
      </c>
      <c r="L223" s="1">
        <v>14</v>
      </c>
      <c r="M223" s="1">
        <v>67.5</v>
      </c>
      <c r="N223" s="1">
        <v>27</v>
      </c>
      <c r="O223" s="3">
        <v>1.8</v>
      </c>
      <c r="P223" s="20"/>
    </row>
    <row r="224" spans="1:16" ht="32.450000000000003" customHeight="1">
      <c r="A224" s="10"/>
      <c r="B224" s="4"/>
      <c r="C224" s="5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3"/>
      <c r="P224" s="20"/>
    </row>
    <row r="225" spans="1:16" ht="32.450000000000003" customHeight="1">
      <c r="A225" s="64"/>
      <c r="B225" s="65" t="s">
        <v>25</v>
      </c>
      <c r="C225" s="80">
        <v>860</v>
      </c>
      <c r="D225" s="63">
        <f>SUM(D217:D224)</f>
        <v>27.249999999999996</v>
      </c>
      <c r="E225" s="63">
        <f t="shared" ref="E225:O225" si="40">SUM(E217:E224)</f>
        <v>17.170000000000002</v>
      </c>
      <c r="F225" s="63">
        <f t="shared" si="40"/>
        <v>127.87</v>
      </c>
      <c r="G225" s="63">
        <f t="shared" si="40"/>
        <v>731.35</v>
      </c>
      <c r="H225" s="63">
        <f t="shared" si="40"/>
        <v>0.56100000000000005</v>
      </c>
      <c r="I225" s="63">
        <f t="shared" si="40"/>
        <v>32.840000000000003</v>
      </c>
      <c r="J225" s="63">
        <f t="shared" si="40"/>
        <v>42.5</v>
      </c>
      <c r="K225" s="63">
        <f t="shared" si="40"/>
        <v>3.1349999999999998</v>
      </c>
      <c r="L225" s="63">
        <f t="shared" si="40"/>
        <v>157.57</v>
      </c>
      <c r="M225" s="63">
        <f t="shared" si="40"/>
        <v>485.43999999999994</v>
      </c>
      <c r="N225" s="63">
        <f t="shared" si="40"/>
        <v>144.32999999999998</v>
      </c>
      <c r="O225" s="63">
        <f t="shared" si="40"/>
        <v>7.3499999999999988</v>
      </c>
      <c r="P225" s="20"/>
    </row>
    <row r="226" spans="1:16" ht="32.450000000000003" customHeight="1" thickBot="1">
      <c r="A226" s="67"/>
      <c r="B226" s="68" t="s">
        <v>33</v>
      </c>
      <c r="C226" s="81"/>
      <c r="D226" s="70">
        <f>D225+D215</f>
        <v>41.289999999999992</v>
      </c>
      <c r="E226" s="70">
        <f t="shared" ref="E226:O226" si="41">E225+E215</f>
        <v>29.470000000000002</v>
      </c>
      <c r="F226" s="70">
        <f t="shared" si="41"/>
        <v>221.49</v>
      </c>
      <c r="G226" s="70">
        <f t="shared" si="41"/>
        <v>1273.2</v>
      </c>
      <c r="H226" s="70">
        <f t="shared" si="41"/>
        <v>0.72100000000000009</v>
      </c>
      <c r="I226" s="70">
        <f t="shared" si="41"/>
        <v>35.580000000000005</v>
      </c>
      <c r="J226" s="70">
        <f t="shared" si="41"/>
        <v>60.57</v>
      </c>
      <c r="K226" s="70">
        <f t="shared" si="41"/>
        <v>4.0449999999999999</v>
      </c>
      <c r="L226" s="70">
        <f t="shared" si="41"/>
        <v>572.55999999999995</v>
      </c>
      <c r="M226" s="70">
        <f t="shared" si="41"/>
        <v>824.07999999999993</v>
      </c>
      <c r="N226" s="70">
        <f t="shared" si="41"/>
        <v>208.27999999999997</v>
      </c>
      <c r="O226" s="70">
        <f t="shared" si="41"/>
        <v>8.9999999999999982</v>
      </c>
      <c r="P226" s="20"/>
    </row>
    <row r="227" spans="1:16" ht="32.450000000000003" customHeight="1">
      <c r="A227" s="22"/>
      <c r="B227" s="46" t="s">
        <v>120</v>
      </c>
      <c r="C227" s="40"/>
      <c r="D227" s="42"/>
      <c r="E227" s="42"/>
      <c r="F227" s="42"/>
      <c r="G227" s="42"/>
      <c r="H227" s="7"/>
      <c r="I227" s="8"/>
      <c r="J227" s="8"/>
      <c r="K227" s="8"/>
      <c r="L227" s="8"/>
      <c r="M227" s="8"/>
      <c r="N227" s="8"/>
      <c r="O227" s="8"/>
      <c r="P227" s="20"/>
    </row>
    <row r="228" spans="1:16" ht="32.450000000000003" customHeight="1">
      <c r="A228" s="10">
        <v>71</v>
      </c>
      <c r="B228" s="4" t="s">
        <v>40</v>
      </c>
      <c r="C228" s="12">
        <v>60</v>
      </c>
      <c r="D228" s="1">
        <v>0.35</v>
      </c>
      <c r="E228" s="1">
        <v>0.05</v>
      </c>
      <c r="F228" s="1">
        <v>0.95</v>
      </c>
      <c r="G228" s="1">
        <v>6</v>
      </c>
      <c r="H228" s="2">
        <v>0.02</v>
      </c>
      <c r="I228" s="1">
        <v>2.4500000000000002</v>
      </c>
      <c r="J228" s="1"/>
      <c r="K228" s="1">
        <v>0.01</v>
      </c>
      <c r="L228" s="1">
        <v>8.5</v>
      </c>
      <c r="M228" s="1">
        <v>15</v>
      </c>
      <c r="N228" s="1">
        <v>7</v>
      </c>
      <c r="O228" s="3">
        <v>0.25</v>
      </c>
      <c r="P228" s="20"/>
    </row>
    <row r="229" spans="1:16" ht="32.450000000000003" customHeight="1">
      <c r="A229" s="10">
        <v>210</v>
      </c>
      <c r="B229" s="4" t="s">
        <v>112</v>
      </c>
      <c r="C229" s="13" t="s">
        <v>50</v>
      </c>
      <c r="D229" s="33">
        <v>15.9</v>
      </c>
      <c r="E229" s="33">
        <v>27.1</v>
      </c>
      <c r="F229" s="33">
        <v>16.8</v>
      </c>
      <c r="G229" s="33">
        <v>380</v>
      </c>
      <c r="H229" s="32">
        <v>0.14000000000000001</v>
      </c>
      <c r="I229" s="33">
        <v>1.4</v>
      </c>
      <c r="J229" s="33">
        <v>244</v>
      </c>
      <c r="K229" s="33">
        <v>0.48</v>
      </c>
      <c r="L229" s="33">
        <v>126</v>
      </c>
      <c r="M229" s="33">
        <v>242.6</v>
      </c>
      <c r="N229" s="33">
        <v>30.2</v>
      </c>
      <c r="O229" s="34">
        <v>2.6</v>
      </c>
      <c r="P229" s="20"/>
    </row>
    <row r="230" spans="1:16" ht="32.450000000000003" customHeight="1">
      <c r="A230" s="10">
        <v>376</v>
      </c>
      <c r="B230" s="4" t="s">
        <v>79</v>
      </c>
      <c r="C230" s="12">
        <v>200</v>
      </c>
      <c r="D230" s="1">
        <v>7.0000000000000007E-2</v>
      </c>
      <c r="E230" s="1">
        <v>0.02</v>
      </c>
      <c r="F230" s="1">
        <v>15</v>
      </c>
      <c r="G230" s="1">
        <v>60</v>
      </c>
      <c r="H230" s="2"/>
      <c r="I230" s="1"/>
      <c r="J230" s="1"/>
      <c r="K230" s="1">
        <v>11.1</v>
      </c>
      <c r="L230" s="1">
        <v>2.8</v>
      </c>
      <c r="M230" s="1">
        <v>1.4</v>
      </c>
      <c r="N230" s="1">
        <v>0.28000000000000003</v>
      </c>
      <c r="O230" s="1">
        <v>0.06</v>
      </c>
      <c r="P230" s="20"/>
    </row>
    <row r="231" spans="1:16" ht="32.450000000000003" customHeight="1">
      <c r="A231" s="10" t="s">
        <v>23</v>
      </c>
      <c r="B231" s="4" t="s">
        <v>24</v>
      </c>
      <c r="C231" s="5">
        <v>40</v>
      </c>
      <c r="D231" s="1">
        <v>3.04</v>
      </c>
      <c r="E231" s="1">
        <v>0.36</v>
      </c>
      <c r="F231" s="1">
        <v>18.760000000000002</v>
      </c>
      <c r="G231" s="1">
        <v>92</v>
      </c>
      <c r="H231" s="2">
        <v>4.3999999999999997E-2</v>
      </c>
      <c r="I231" s="1" t="s">
        <v>23</v>
      </c>
      <c r="J231" s="1" t="s">
        <v>23</v>
      </c>
      <c r="K231" s="1">
        <v>0.67</v>
      </c>
      <c r="L231" s="1">
        <v>8</v>
      </c>
      <c r="M231" s="1">
        <v>26</v>
      </c>
      <c r="N231" s="1">
        <v>5.6</v>
      </c>
      <c r="O231" s="3">
        <v>0.44</v>
      </c>
      <c r="P231" s="20"/>
    </row>
    <row r="232" spans="1:16" ht="32.450000000000003" customHeight="1">
      <c r="A232" s="64"/>
      <c r="B232" s="65" t="s">
        <v>25</v>
      </c>
      <c r="C232" s="80">
        <v>510</v>
      </c>
      <c r="D232" s="63">
        <f>SUM(D228:D231)</f>
        <v>19.36</v>
      </c>
      <c r="E232" s="63">
        <f t="shared" ref="E232:O232" si="42">SUM(E228:E231)</f>
        <v>27.53</v>
      </c>
      <c r="F232" s="63">
        <f t="shared" si="42"/>
        <v>51.510000000000005</v>
      </c>
      <c r="G232" s="63">
        <f t="shared" si="42"/>
        <v>538</v>
      </c>
      <c r="H232" s="63">
        <f t="shared" si="42"/>
        <v>0.20400000000000001</v>
      </c>
      <c r="I232" s="63">
        <f t="shared" si="42"/>
        <v>3.85</v>
      </c>
      <c r="J232" s="63">
        <f t="shared" si="42"/>
        <v>244</v>
      </c>
      <c r="K232" s="63">
        <f t="shared" si="42"/>
        <v>12.26</v>
      </c>
      <c r="L232" s="63">
        <f t="shared" si="42"/>
        <v>145.30000000000001</v>
      </c>
      <c r="M232" s="63">
        <f t="shared" si="42"/>
        <v>285</v>
      </c>
      <c r="N232" s="63">
        <f t="shared" si="42"/>
        <v>43.080000000000005</v>
      </c>
      <c r="O232" s="63">
        <f t="shared" si="42"/>
        <v>3.35</v>
      </c>
      <c r="P232" s="20"/>
    </row>
    <row r="233" spans="1:16" ht="32.450000000000003" customHeight="1">
      <c r="A233" s="10"/>
      <c r="B233" s="47" t="s">
        <v>121</v>
      </c>
      <c r="C233" s="12"/>
      <c r="D233" s="21"/>
      <c r="E233" s="21"/>
      <c r="F233" s="21"/>
      <c r="G233" s="21"/>
      <c r="H233" s="2"/>
      <c r="I233" s="1"/>
      <c r="J233" s="1"/>
      <c r="K233" s="1"/>
      <c r="L233" s="1"/>
      <c r="M233" s="1"/>
      <c r="N233" s="1"/>
      <c r="O233" s="1"/>
      <c r="P233" s="20"/>
    </row>
    <row r="234" spans="1:16" ht="32.450000000000003" customHeight="1">
      <c r="A234" s="10">
        <v>101</v>
      </c>
      <c r="B234" s="4" t="s">
        <v>100</v>
      </c>
      <c r="C234" s="12">
        <v>200</v>
      </c>
      <c r="D234" s="1">
        <v>2.69</v>
      </c>
      <c r="E234" s="1">
        <v>4.3899999999999997</v>
      </c>
      <c r="F234" s="1">
        <v>16.3</v>
      </c>
      <c r="G234" s="1">
        <v>117.06</v>
      </c>
      <c r="H234" s="1">
        <v>0.12</v>
      </c>
      <c r="I234" s="1">
        <v>2.73</v>
      </c>
      <c r="J234" s="1">
        <v>3.2000000000000001E-2</v>
      </c>
      <c r="K234" s="1">
        <v>3.77</v>
      </c>
      <c r="L234" s="1">
        <v>44.16</v>
      </c>
      <c r="M234" s="1">
        <v>229.2</v>
      </c>
      <c r="N234" s="1">
        <v>52.96</v>
      </c>
      <c r="O234" s="1">
        <v>1.27</v>
      </c>
      <c r="P234" s="20"/>
    </row>
    <row r="235" spans="1:16" ht="32.450000000000003" customHeight="1">
      <c r="A235" s="10">
        <v>298</v>
      </c>
      <c r="B235" s="4" t="s">
        <v>53</v>
      </c>
      <c r="C235" s="11" t="s">
        <v>54</v>
      </c>
      <c r="D235" s="1">
        <v>13.45</v>
      </c>
      <c r="E235" s="1">
        <v>9.5</v>
      </c>
      <c r="F235" s="1">
        <v>19.54</v>
      </c>
      <c r="G235" s="1">
        <v>208</v>
      </c>
      <c r="H235" s="2">
        <v>0.08</v>
      </c>
      <c r="I235" s="1">
        <v>20.03</v>
      </c>
      <c r="J235" s="1">
        <v>16</v>
      </c>
      <c r="K235" s="1">
        <v>0.13</v>
      </c>
      <c r="L235" s="1">
        <v>57.3</v>
      </c>
      <c r="M235" s="1">
        <v>166.2</v>
      </c>
      <c r="N235" s="1">
        <v>43</v>
      </c>
      <c r="O235" s="1">
        <v>1.5</v>
      </c>
      <c r="P235" s="20"/>
    </row>
    <row r="236" spans="1:16" ht="32.450000000000003" customHeight="1">
      <c r="A236" s="10">
        <v>303</v>
      </c>
      <c r="B236" s="4" t="s">
        <v>30</v>
      </c>
      <c r="C236" s="12">
        <v>180</v>
      </c>
      <c r="D236" s="1">
        <v>4</v>
      </c>
      <c r="E236" s="1">
        <v>4.24</v>
      </c>
      <c r="F236" s="1">
        <v>24.55</v>
      </c>
      <c r="G236" s="1">
        <v>152.4</v>
      </c>
      <c r="H236" s="2">
        <v>0.108</v>
      </c>
      <c r="I236" s="1"/>
      <c r="J236" s="1"/>
      <c r="K236" s="1">
        <v>0.04</v>
      </c>
      <c r="L236" s="1">
        <v>20.86</v>
      </c>
      <c r="M236" s="1">
        <v>134.6</v>
      </c>
      <c r="N236" s="1">
        <v>28.8</v>
      </c>
      <c r="O236" s="1">
        <v>2.27</v>
      </c>
      <c r="P236" s="20"/>
    </row>
    <row r="237" spans="1:16" ht="39.6" customHeight="1">
      <c r="A237" s="10">
        <v>389</v>
      </c>
      <c r="B237" s="4" t="s">
        <v>43</v>
      </c>
      <c r="C237" s="12">
        <v>200</v>
      </c>
      <c r="D237" s="1">
        <v>1</v>
      </c>
      <c r="E237" s="1"/>
      <c r="F237" s="1">
        <v>20.2</v>
      </c>
      <c r="G237" s="1">
        <v>84.8</v>
      </c>
      <c r="H237" s="1">
        <v>0.02</v>
      </c>
      <c r="I237" s="1">
        <v>4</v>
      </c>
      <c r="J237" s="1" t="s">
        <v>23</v>
      </c>
      <c r="K237" s="1" t="s">
        <v>23</v>
      </c>
      <c r="L237" s="1">
        <v>14</v>
      </c>
      <c r="M237" s="1">
        <v>14</v>
      </c>
      <c r="N237" s="1">
        <v>8</v>
      </c>
      <c r="O237" s="1">
        <v>0.6</v>
      </c>
      <c r="P237" s="20"/>
    </row>
    <row r="238" spans="1:16" ht="32.450000000000003" customHeight="1">
      <c r="A238" s="10"/>
      <c r="B238" s="4" t="s">
        <v>44</v>
      </c>
      <c r="C238" s="12">
        <v>70</v>
      </c>
      <c r="D238" s="1">
        <v>4.63</v>
      </c>
      <c r="E238" s="1">
        <v>0.46</v>
      </c>
      <c r="F238" s="1">
        <v>32.69</v>
      </c>
      <c r="G238" s="1">
        <v>157.08000000000001</v>
      </c>
      <c r="H238" s="2">
        <v>9.6000000000000002E-2</v>
      </c>
      <c r="I238" s="1" t="s">
        <v>23</v>
      </c>
      <c r="J238" s="1" t="s">
        <v>23</v>
      </c>
      <c r="K238" s="1">
        <v>1.18</v>
      </c>
      <c r="L238" s="1">
        <v>13.8</v>
      </c>
      <c r="M238" s="1">
        <v>50.2</v>
      </c>
      <c r="N238" s="1">
        <v>19.8</v>
      </c>
      <c r="O238" s="1">
        <v>1.1399999999999999</v>
      </c>
      <c r="P238" s="20"/>
    </row>
    <row r="239" spans="1:16" ht="32.450000000000003" customHeight="1">
      <c r="A239" s="10"/>
      <c r="B239" s="4" t="s">
        <v>45</v>
      </c>
      <c r="C239" s="12">
        <v>40</v>
      </c>
      <c r="D239" s="1">
        <v>2.64</v>
      </c>
      <c r="E239" s="1">
        <v>0.48</v>
      </c>
      <c r="F239" s="1">
        <v>14.12</v>
      </c>
      <c r="G239" s="1">
        <v>72</v>
      </c>
      <c r="H239" s="2">
        <v>9.1999999999999998E-2</v>
      </c>
      <c r="I239" s="1"/>
      <c r="J239" s="1"/>
      <c r="K239" s="1">
        <v>1.32</v>
      </c>
      <c r="L239" s="1">
        <v>11.2</v>
      </c>
      <c r="M239" s="1">
        <v>54</v>
      </c>
      <c r="N239" s="1">
        <v>27</v>
      </c>
      <c r="O239" s="1">
        <v>1.44</v>
      </c>
      <c r="P239" s="20"/>
    </row>
    <row r="240" spans="1:16" ht="32.450000000000003" customHeight="1">
      <c r="A240" s="10">
        <v>338</v>
      </c>
      <c r="B240" s="4" t="s">
        <v>98</v>
      </c>
      <c r="C240" s="5">
        <v>150</v>
      </c>
      <c r="D240" s="1">
        <v>1.9</v>
      </c>
      <c r="E240" s="1">
        <v>0.42</v>
      </c>
      <c r="F240" s="1">
        <v>17.36</v>
      </c>
      <c r="G240" s="1">
        <v>81</v>
      </c>
      <c r="H240" s="2">
        <v>0.03</v>
      </c>
      <c r="I240" s="1">
        <v>10</v>
      </c>
      <c r="J240" s="1" t="s">
        <v>23</v>
      </c>
      <c r="K240" s="1" t="s">
        <v>23</v>
      </c>
      <c r="L240" s="1">
        <v>16</v>
      </c>
      <c r="M240" s="1">
        <v>11</v>
      </c>
      <c r="N240" s="1">
        <v>9</v>
      </c>
      <c r="O240" s="3">
        <v>2.2000000000000002</v>
      </c>
      <c r="P240" s="20"/>
    </row>
    <row r="241" spans="1:16" ht="32.450000000000003" customHeight="1" thickBot="1">
      <c r="A241" s="76"/>
      <c r="B241" s="77" t="s">
        <v>25</v>
      </c>
      <c r="C241" s="82">
        <v>980</v>
      </c>
      <c r="D241" s="79">
        <f>SUM(D234:D240)</f>
        <v>30.31</v>
      </c>
      <c r="E241" s="79">
        <f t="shared" ref="E241:O241" si="43">SUM(E234:E240)</f>
        <v>19.490000000000006</v>
      </c>
      <c r="F241" s="79">
        <f t="shared" si="43"/>
        <v>144.76</v>
      </c>
      <c r="G241" s="79">
        <f t="shared" si="43"/>
        <v>872.34</v>
      </c>
      <c r="H241" s="79">
        <f t="shared" si="43"/>
        <v>0.54600000000000004</v>
      </c>
      <c r="I241" s="79">
        <f t="shared" si="43"/>
        <v>36.760000000000005</v>
      </c>
      <c r="J241" s="79">
        <f t="shared" si="43"/>
        <v>16.032</v>
      </c>
      <c r="K241" s="79">
        <f t="shared" si="43"/>
        <v>6.44</v>
      </c>
      <c r="L241" s="79">
        <f t="shared" si="43"/>
        <v>177.32</v>
      </c>
      <c r="M241" s="79">
        <f t="shared" si="43"/>
        <v>659.2</v>
      </c>
      <c r="N241" s="79">
        <f t="shared" si="43"/>
        <v>188.56</v>
      </c>
      <c r="O241" s="79">
        <f t="shared" si="43"/>
        <v>10.419999999999998</v>
      </c>
      <c r="P241" s="20"/>
    </row>
    <row r="242" spans="1:16" ht="32.450000000000003" customHeight="1" thickBot="1">
      <c r="A242" s="83"/>
      <c r="B242" s="84" t="s">
        <v>33</v>
      </c>
      <c r="C242" s="85"/>
      <c r="D242" s="86">
        <f>D241+D232</f>
        <v>49.67</v>
      </c>
      <c r="E242" s="86">
        <f t="shared" ref="E242:O242" si="44">E241+E232</f>
        <v>47.02000000000001</v>
      </c>
      <c r="F242" s="86">
        <f t="shared" si="44"/>
        <v>196.26999999999998</v>
      </c>
      <c r="G242" s="86">
        <f t="shared" si="44"/>
        <v>1410.3400000000001</v>
      </c>
      <c r="H242" s="86">
        <f t="shared" si="44"/>
        <v>0.75</v>
      </c>
      <c r="I242" s="86">
        <f t="shared" si="44"/>
        <v>40.610000000000007</v>
      </c>
      <c r="J242" s="86">
        <f t="shared" si="44"/>
        <v>260.03199999999998</v>
      </c>
      <c r="K242" s="86">
        <f t="shared" si="44"/>
        <v>18.7</v>
      </c>
      <c r="L242" s="86">
        <f t="shared" si="44"/>
        <v>322.62</v>
      </c>
      <c r="M242" s="86">
        <f t="shared" si="44"/>
        <v>944.2</v>
      </c>
      <c r="N242" s="86">
        <f t="shared" si="44"/>
        <v>231.64000000000001</v>
      </c>
      <c r="O242" s="86">
        <f t="shared" si="44"/>
        <v>13.769999999999998</v>
      </c>
      <c r="P242" s="20"/>
    </row>
    <row r="243" spans="1:16" ht="32.450000000000003" customHeight="1" thickBot="1">
      <c r="A243" s="87"/>
      <c r="B243" s="90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9"/>
    </row>
    <row r="244" spans="1:16" s="101" customFormat="1" ht="32.450000000000003" customHeight="1" thickBot="1">
      <c r="A244" s="100"/>
      <c r="B244" s="94" t="s">
        <v>123</v>
      </c>
      <c r="C244" s="103"/>
      <c r="D244" s="104">
        <f t="shared" ref="D244:O244" si="45">D242+D226+D209+D193+D177+D162+D147+D132+D117+D101+D84+D67+D51+D34+D18</f>
        <v>758.56</v>
      </c>
      <c r="E244" s="104">
        <f t="shared" si="45"/>
        <v>725.2600000000001</v>
      </c>
      <c r="F244" s="104">
        <f t="shared" si="45"/>
        <v>3305.95</v>
      </c>
      <c r="G244" s="104">
        <f t="shared" si="45"/>
        <v>22768.25</v>
      </c>
      <c r="H244" s="104">
        <f t="shared" si="45"/>
        <v>10.958</v>
      </c>
      <c r="I244" s="104">
        <f t="shared" si="45"/>
        <v>429.93900000000008</v>
      </c>
      <c r="J244" s="104">
        <f t="shared" si="45"/>
        <v>1427.55</v>
      </c>
      <c r="K244" s="104">
        <f t="shared" si="45"/>
        <v>187.12499999999997</v>
      </c>
      <c r="L244" s="104">
        <f t="shared" si="45"/>
        <v>7195.130000000001</v>
      </c>
      <c r="M244" s="104">
        <f t="shared" si="45"/>
        <v>12728.59</v>
      </c>
      <c r="N244" s="104">
        <f t="shared" si="45"/>
        <v>3409.69</v>
      </c>
      <c r="O244" s="104">
        <f t="shared" si="45"/>
        <v>180.23</v>
      </c>
    </row>
    <row r="245" spans="1:16" s="101" customFormat="1" ht="32.450000000000003" customHeight="1" thickBot="1">
      <c r="A245" s="102"/>
      <c r="B245" s="95" t="s">
        <v>122</v>
      </c>
      <c r="C245" s="105"/>
      <c r="D245" s="113">
        <f>D244/15</f>
        <v>50.570666666666661</v>
      </c>
      <c r="E245" s="113">
        <f t="shared" ref="E245:O245" si="46">E244/15</f>
        <v>48.350666666666676</v>
      </c>
      <c r="F245" s="113">
        <f t="shared" si="46"/>
        <v>220.39666666666665</v>
      </c>
      <c r="G245" s="113">
        <f t="shared" si="46"/>
        <v>1517.8833333333334</v>
      </c>
      <c r="H245" s="113">
        <f t="shared" si="46"/>
        <v>0.73053333333333337</v>
      </c>
      <c r="I245" s="113">
        <f t="shared" si="46"/>
        <v>28.662600000000005</v>
      </c>
      <c r="J245" s="113">
        <f t="shared" si="46"/>
        <v>95.17</v>
      </c>
      <c r="K245" s="113">
        <f t="shared" si="46"/>
        <v>12.474999999999998</v>
      </c>
      <c r="L245" s="113">
        <f t="shared" si="46"/>
        <v>479.67533333333341</v>
      </c>
      <c r="M245" s="113">
        <f t="shared" si="46"/>
        <v>848.57266666666669</v>
      </c>
      <c r="N245" s="113">
        <f t="shared" si="46"/>
        <v>227.31266666666667</v>
      </c>
      <c r="O245" s="113">
        <f t="shared" si="46"/>
        <v>12.015333333333333</v>
      </c>
    </row>
  </sheetData>
  <mergeCells count="3">
    <mergeCell ref="D1:F1"/>
    <mergeCell ref="L1:O1"/>
    <mergeCell ref="H1:K1"/>
  </mergeCells>
  <pageMargins left="0.7" right="0.7" top="0.75" bottom="0.75" header="0.3" footer="0.3"/>
  <pageSetup paperSize="9" scale="54" orientation="landscape" verticalDpi="0" r:id="rId1"/>
  <rowBreaks count="14" manualBreakCount="14">
    <brk id="18" max="14" man="1"/>
    <brk id="34" max="14" man="1"/>
    <brk id="51" max="14" man="1"/>
    <brk id="67" max="14" man="1"/>
    <brk id="84" max="14" man="1"/>
    <brk id="101" max="14" man="1"/>
    <brk id="117" max="14" man="1"/>
    <brk id="132" max="14" man="1"/>
    <brk id="147" max="14" man="1"/>
    <brk id="162" max="14" man="1"/>
    <brk id="177" max="14" man="1"/>
    <brk id="193" max="14" man="1"/>
    <brk id="209" max="14" man="1"/>
    <brk id="226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0"/>
  <sheetViews>
    <sheetView workbookViewId="0">
      <selection activeCell="A228" sqref="A228:XFD246"/>
    </sheetView>
  </sheetViews>
  <sheetFormatPr defaultRowHeight="15"/>
  <cols>
    <col min="2" max="2" width="36.85546875" customWidth="1"/>
    <col min="3" max="3" width="8.5703125" customWidth="1"/>
    <col min="6" max="6" width="9.140625" customWidth="1"/>
    <col min="7" max="7" width="11" customWidth="1"/>
    <col min="9" max="9" width="8.5703125" customWidth="1"/>
    <col min="10" max="10" width="9.28515625" customWidth="1"/>
    <col min="12" max="12" width="10.140625" customWidth="1"/>
    <col min="13" max="13" width="10.28515625" customWidth="1"/>
    <col min="14" max="14" width="8.85546875" customWidth="1"/>
  </cols>
  <sheetData>
    <row r="1" spans="1:15" s="114" customFormat="1" ht="21.75" thickBot="1">
      <c r="A1" s="146" t="s">
        <v>151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15" ht="42" customHeight="1">
      <c r="A2" s="130" t="s">
        <v>0</v>
      </c>
      <c r="B2" s="131" t="s">
        <v>1</v>
      </c>
      <c r="C2" s="132" t="s">
        <v>2</v>
      </c>
      <c r="D2" s="143" t="s">
        <v>3</v>
      </c>
      <c r="E2" s="144"/>
      <c r="F2" s="145"/>
      <c r="G2" s="133" t="s">
        <v>4</v>
      </c>
      <c r="H2" s="143" t="s">
        <v>5</v>
      </c>
      <c r="I2" s="144"/>
      <c r="J2" s="144"/>
      <c r="K2" s="145"/>
      <c r="L2" s="143" t="s">
        <v>6</v>
      </c>
      <c r="M2" s="144"/>
      <c r="N2" s="144"/>
      <c r="O2" s="145"/>
    </row>
    <row r="3" spans="1:15" ht="30" customHeight="1" thickBot="1">
      <c r="A3" s="134"/>
      <c r="B3" s="135" t="s">
        <v>7</v>
      </c>
      <c r="C3" s="136"/>
      <c r="D3" s="133" t="s">
        <v>8</v>
      </c>
      <c r="E3" s="133" t="s">
        <v>9</v>
      </c>
      <c r="F3" s="133" t="s">
        <v>10</v>
      </c>
      <c r="G3" s="133"/>
      <c r="H3" s="132" t="s">
        <v>11</v>
      </c>
      <c r="I3" s="133" t="s">
        <v>12</v>
      </c>
      <c r="J3" s="133" t="s">
        <v>13</v>
      </c>
      <c r="K3" s="133" t="s">
        <v>14</v>
      </c>
      <c r="L3" s="133" t="s">
        <v>15</v>
      </c>
      <c r="M3" s="133" t="s">
        <v>16</v>
      </c>
      <c r="N3" s="133" t="s">
        <v>17</v>
      </c>
      <c r="O3" s="133" t="s">
        <v>18</v>
      </c>
    </row>
    <row r="4" spans="1:15" ht="20.25" customHeight="1">
      <c r="A4" s="14"/>
      <c r="B4" s="45" t="s">
        <v>137</v>
      </c>
      <c r="C4" s="15"/>
      <c r="D4" s="16"/>
      <c r="E4" s="16"/>
      <c r="F4" s="16"/>
      <c r="G4" s="16"/>
      <c r="H4" s="25"/>
      <c r="I4" s="16"/>
      <c r="J4" s="16"/>
      <c r="K4" s="16"/>
      <c r="L4" s="16"/>
      <c r="M4" s="16"/>
      <c r="N4" s="16"/>
      <c r="O4" s="26"/>
    </row>
    <row r="5" spans="1:15" ht="57.75" customHeight="1">
      <c r="A5" s="127">
        <v>174</v>
      </c>
      <c r="B5" s="125" t="s">
        <v>78</v>
      </c>
      <c r="C5" s="126" t="s">
        <v>21</v>
      </c>
      <c r="D5" s="123">
        <v>8.1199999999999992</v>
      </c>
      <c r="E5" s="123">
        <v>8.65</v>
      </c>
      <c r="F5" s="123">
        <v>32.42</v>
      </c>
      <c r="G5" s="123">
        <v>240.85</v>
      </c>
      <c r="H5" s="108">
        <v>0.06</v>
      </c>
      <c r="I5" s="123">
        <v>1.17</v>
      </c>
      <c r="J5" s="123">
        <v>18</v>
      </c>
      <c r="K5" s="123">
        <v>0.17</v>
      </c>
      <c r="L5" s="123">
        <v>130.29</v>
      </c>
      <c r="M5" s="123">
        <v>138.13999999999999</v>
      </c>
      <c r="N5" s="123">
        <v>31.12</v>
      </c>
      <c r="O5" s="124">
        <v>0.5</v>
      </c>
    </row>
    <row r="6" spans="1:15" ht="20.25" customHeight="1">
      <c r="A6" s="127">
        <v>376</v>
      </c>
      <c r="B6" s="125" t="s">
        <v>79</v>
      </c>
      <c r="C6" s="126">
        <v>200</v>
      </c>
      <c r="D6" s="123">
        <v>7.0000000000000007E-2</v>
      </c>
      <c r="E6" s="123">
        <v>0.02</v>
      </c>
      <c r="F6" s="123">
        <v>15</v>
      </c>
      <c r="G6" s="123">
        <v>60</v>
      </c>
      <c r="H6" s="108"/>
      <c r="I6" s="123"/>
      <c r="J6" s="123"/>
      <c r="K6" s="123">
        <v>11.1</v>
      </c>
      <c r="L6" s="123">
        <v>2.8</v>
      </c>
      <c r="M6" s="123">
        <v>1.4</v>
      </c>
      <c r="N6" s="123">
        <v>0.28000000000000003</v>
      </c>
      <c r="O6" s="124">
        <v>0.06</v>
      </c>
    </row>
    <row r="7" spans="1:15" ht="20.25" customHeight="1">
      <c r="A7" s="127" t="s">
        <v>23</v>
      </c>
      <c r="B7" s="125" t="s">
        <v>44</v>
      </c>
      <c r="C7" s="126">
        <v>30</v>
      </c>
      <c r="D7" s="123">
        <v>2.2799999999999998</v>
      </c>
      <c r="E7" s="123">
        <v>0.27</v>
      </c>
      <c r="F7" s="123">
        <v>14.07</v>
      </c>
      <c r="G7" s="123">
        <v>69</v>
      </c>
      <c r="H7" s="108">
        <v>4.8000000000000001E-2</v>
      </c>
      <c r="I7" s="123" t="s">
        <v>23</v>
      </c>
      <c r="J7" s="123" t="s">
        <v>23</v>
      </c>
      <c r="K7" s="123">
        <v>0.59</v>
      </c>
      <c r="L7" s="123">
        <v>6.9</v>
      </c>
      <c r="M7" s="123">
        <v>25.2</v>
      </c>
      <c r="N7" s="123">
        <v>9.9</v>
      </c>
      <c r="O7" s="124">
        <v>0.56999999999999995</v>
      </c>
    </row>
    <row r="8" spans="1:15" s="114" customFormat="1" ht="20.25" customHeight="1">
      <c r="A8" s="127">
        <v>338</v>
      </c>
      <c r="B8" s="125" t="s">
        <v>152</v>
      </c>
      <c r="C8" s="126">
        <v>270</v>
      </c>
      <c r="D8" s="123">
        <v>2.2599999999999998</v>
      </c>
      <c r="E8" s="123">
        <v>0.38</v>
      </c>
      <c r="F8" s="123">
        <v>31.5</v>
      </c>
      <c r="G8" s="123">
        <v>141</v>
      </c>
      <c r="H8" s="108">
        <v>0.03</v>
      </c>
      <c r="I8" s="123">
        <v>10</v>
      </c>
      <c r="J8" s="123" t="s">
        <v>23</v>
      </c>
      <c r="K8" s="123" t="s">
        <v>23</v>
      </c>
      <c r="L8" s="123">
        <v>16</v>
      </c>
      <c r="M8" s="123">
        <v>11</v>
      </c>
      <c r="N8" s="123">
        <v>9</v>
      </c>
      <c r="O8" s="124">
        <v>2.2000000000000002</v>
      </c>
    </row>
    <row r="9" spans="1:15" ht="20.25" customHeight="1">
      <c r="A9" s="60"/>
      <c r="B9" s="61" t="s">
        <v>25</v>
      </c>
      <c r="C9" s="62">
        <v>500</v>
      </c>
      <c r="D9" s="63">
        <f>SUM(D5:D8)</f>
        <v>12.729999999999999</v>
      </c>
      <c r="E9" s="63">
        <f t="shared" ref="E9:O9" si="0">SUM(E5:E8)</f>
        <v>9.32</v>
      </c>
      <c r="F9" s="63">
        <f t="shared" si="0"/>
        <v>92.990000000000009</v>
      </c>
      <c r="G9" s="63">
        <f t="shared" si="0"/>
        <v>510.85</v>
      </c>
      <c r="H9" s="63">
        <f t="shared" si="0"/>
        <v>0.13800000000000001</v>
      </c>
      <c r="I9" s="63">
        <f t="shared" si="0"/>
        <v>11.17</v>
      </c>
      <c r="J9" s="63">
        <f t="shared" si="0"/>
        <v>18</v>
      </c>
      <c r="K9" s="63">
        <f t="shared" si="0"/>
        <v>11.86</v>
      </c>
      <c r="L9" s="63">
        <f t="shared" si="0"/>
        <v>155.99</v>
      </c>
      <c r="M9" s="63">
        <f t="shared" si="0"/>
        <v>175.73999999999998</v>
      </c>
      <c r="N9" s="63">
        <f t="shared" si="0"/>
        <v>50.300000000000004</v>
      </c>
      <c r="O9" s="63">
        <f t="shared" si="0"/>
        <v>3.33</v>
      </c>
    </row>
    <row r="10" spans="1:15" ht="20.25" customHeight="1">
      <c r="A10" s="127"/>
      <c r="B10" s="47" t="s">
        <v>138</v>
      </c>
      <c r="C10" s="126"/>
      <c r="D10" s="123"/>
      <c r="E10" s="123"/>
      <c r="F10" s="123"/>
      <c r="G10" s="123"/>
      <c r="H10" s="108"/>
      <c r="I10" s="123"/>
      <c r="J10" s="123"/>
      <c r="K10" s="123"/>
      <c r="L10" s="123"/>
      <c r="M10" s="123"/>
      <c r="N10" s="123"/>
      <c r="O10" s="124"/>
    </row>
    <row r="11" spans="1:15" ht="38.25" customHeight="1">
      <c r="A11" s="127">
        <v>71</v>
      </c>
      <c r="B11" s="125" t="s">
        <v>69</v>
      </c>
      <c r="C11" s="126">
        <v>60</v>
      </c>
      <c r="D11" s="123">
        <v>0.35</v>
      </c>
      <c r="E11" s="123">
        <v>0.05</v>
      </c>
      <c r="F11" s="123">
        <v>0.95</v>
      </c>
      <c r="G11" s="123">
        <v>6</v>
      </c>
      <c r="H11" s="108">
        <v>0.02</v>
      </c>
      <c r="I11" s="123">
        <v>2.4500000000000002</v>
      </c>
      <c r="J11" s="123"/>
      <c r="K11" s="123">
        <v>0.01</v>
      </c>
      <c r="L11" s="123">
        <v>8.5</v>
      </c>
      <c r="M11" s="123">
        <v>15</v>
      </c>
      <c r="N11" s="123">
        <v>7</v>
      </c>
      <c r="O11" s="124">
        <v>0.25</v>
      </c>
    </row>
    <row r="12" spans="1:15" ht="21.75" customHeight="1">
      <c r="A12" s="127">
        <v>108</v>
      </c>
      <c r="B12" s="125" t="s">
        <v>27</v>
      </c>
      <c r="C12" s="126">
        <v>200</v>
      </c>
      <c r="D12" s="123">
        <v>2.84</v>
      </c>
      <c r="E12" s="123">
        <v>3.67</v>
      </c>
      <c r="F12" s="123">
        <v>15.03</v>
      </c>
      <c r="G12" s="129">
        <v>111.4</v>
      </c>
      <c r="H12" s="123">
        <v>0.08</v>
      </c>
      <c r="I12" s="123">
        <v>4.5999999999999996</v>
      </c>
      <c r="J12" s="123">
        <v>16.8</v>
      </c>
      <c r="K12" s="123">
        <v>0.06</v>
      </c>
      <c r="L12" s="123">
        <v>26.72</v>
      </c>
      <c r="M12" s="123">
        <v>57.8</v>
      </c>
      <c r="N12" s="123">
        <v>20.3</v>
      </c>
      <c r="O12" s="124">
        <v>0.94</v>
      </c>
    </row>
    <row r="13" spans="1:15" ht="36" customHeight="1">
      <c r="A13" s="127">
        <v>229</v>
      </c>
      <c r="B13" s="125" t="s">
        <v>81</v>
      </c>
      <c r="C13" s="126" t="s">
        <v>29</v>
      </c>
      <c r="D13" s="123">
        <v>14.56</v>
      </c>
      <c r="E13" s="123">
        <v>7.68</v>
      </c>
      <c r="F13" s="123">
        <v>7.68</v>
      </c>
      <c r="G13" s="123">
        <v>158</v>
      </c>
      <c r="H13" s="108">
        <v>0.11</v>
      </c>
      <c r="I13" s="123">
        <v>6.03</v>
      </c>
      <c r="J13" s="123">
        <v>0.28999999999999998</v>
      </c>
      <c r="K13" s="123">
        <v>3.47</v>
      </c>
      <c r="L13" s="123">
        <v>61.23</v>
      </c>
      <c r="M13" s="123">
        <v>250.9</v>
      </c>
      <c r="N13" s="123">
        <v>66.63</v>
      </c>
      <c r="O13" s="124">
        <v>1.25</v>
      </c>
    </row>
    <row r="14" spans="1:15" ht="20.25" customHeight="1">
      <c r="A14" s="127">
        <v>312</v>
      </c>
      <c r="B14" s="125" t="s">
        <v>64</v>
      </c>
      <c r="C14" s="126">
        <v>180</v>
      </c>
      <c r="D14" s="123">
        <v>3.08</v>
      </c>
      <c r="E14" s="123">
        <v>4.22</v>
      </c>
      <c r="F14" s="123">
        <v>20.64</v>
      </c>
      <c r="G14" s="123">
        <v>135.07</v>
      </c>
      <c r="H14" s="108">
        <v>0.14000000000000001</v>
      </c>
      <c r="I14" s="123">
        <v>18.16</v>
      </c>
      <c r="J14" s="123" t="s">
        <v>23</v>
      </c>
      <c r="K14" s="123">
        <v>0.13500000000000001</v>
      </c>
      <c r="L14" s="123">
        <v>36.97</v>
      </c>
      <c r="M14" s="123">
        <v>86.6</v>
      </c>
      <c r="N14" s="123">
        <v>27.75</v>
      </c>
      <c r="O14" s="124">
        <v>1.01</v>
      </c>
    </row>
    <row r="15" spans="1:15" ht="20.25" customHeight="1">
      <c r="A15" s="127">
        <v>342</v>
      </c>
      <c r="B15" s="125" t="s">
        <v>31</v>
      </c>
      <c r="C15" s="126">
        <v>200</v>
      </c>
      <c r="D15" s="123">
        <v>0.16</v>
      </c>
      <c r="E15" s="123" t="s">
        <v>23</v>
      </c>
      <c r="F15" s="123">
        <v>29</v>
      </c>
      <c r="G15" s="123">
        <v>116</v>
      </c>
      <c r="H15" s="108">
        <v>0.01</v>
      </c>
      <c r="I15" s="123">
        <v>3.6</v>
      </c>
      <c r="J15" s="123" t="s">
        <v>23</v>
      </c>
      <c r="K15" s="123" t="s">
        <v>23</v>
      </c>
      <c r="L15" s="123">
        <v>6.2</v>
      </c>
      <c r="M15" s="123">
        <v>3.96</v>
      </c>
      <c r="N15" s="123">
        <v>3.24</v>
      </c>
      <c r="O15" s="124">
        <v>0.85</v>
      </c>
    </row>
    <row r="16" spans="1:15" ht="20.25" customHeight="1">
      <c r="A16" s="127" t="s">
        <v>23</v>
      </c>
      <c r="B16" s="125" t="s">
        <v>44</v>
      </c>
      <c r="C16" s="126">
        <v>70</v>
      </c>
      <c r="D16" s="123">
        <v>4.63</v>
      </c>
      <c r="E16" s="123">
        <v>0.46</v>
      </c>
      <c r="F16" s="123">
        <v>32.69</v>
      </c>
      <c r="G16" s="123">
        <v>157.08000000000001</v>
      </c>
      <c r="H16" s="108">
        <v>9.6000000000000002E-2</v>
      </c>
      <c r="I16" s="123" t="s">
        <v>23</v>
      </c>
      <c r="J16" s="123" t="s">
        <v>23</v>
      </c>
      <c r="K16" s="123">
        <v>1.18</v>
      </c>
      <c r="L16" s="123">
        <v>13.8</v>
      </c>
      <c r="M16" s="123">
        <v>50.2</v>
      </c>
      <c r="N16" s="123">
        <v>19.8</v>
      </c>
      <c r="O16" s="124">
        <v>1.1399999999999999</v>
      </c>
    </row>
    <row r="17" spans="1:15" ht="20.25" customHeight="1">
      <c r="A17" s="127" t="s">
        <v>23</v>
      </c>
      <c r="B17" s="125" t="s">
        <v>45</v>
      </c>
      <c r="C17" s="126">
        <v>50</v>
      </c>
      <c r="D17" s="123">
        <v>3.3</v>
      </c>
      <c r="E17" s="123">
        <v>0.6</v>
      </c>
      <c r="F17" s="123">
        <v>21.18</v>
      </c>
      <c r="G17" s="123">
        <v>90</v>
      </c>
      <c r="H17" s="108">
        <v>0.115</v>
      </c>
      <c r="I17" s="123" t="s">
        <v>23</v>
      </c>
      <c r="J17" s="123" t="s">
        <v>23</v>
      </c>
      <c r="K17" s="123">
        <v>1.65</v>
      </c>
      <c r="L17" s="123">
        <v>14</v>
      </c>
      <c r="M17" s="123">
        <v>67.5</v>
      </c>
      <c r="N17" s="123">
        <v>27</v>
      </c>
      <c r="O17" s="124">
        <v>1.8</v>
      </c>
    </row>
    <row r="18" spans="1:15" ht="20.25" customHeight="1">
      <c r="A18" s="64"/>
      <c r="B18" s="65" t="s">
        <v>25</v>
      </c>
      <c r="C18" s="66">
        <v>840</v>
      </c>
      <c r="D18" s="63">
        <f>SUM(D11:D17)</f>
        <v>28.919999999999998</v>
      </c>
      <c r="E18" s="63">
        <f t="shared" ref="E18:O18" si="1">SUM(E11:E17)</f>
        <v>16.68</v>
      </c>
      <c r="F18" s="63">
        <f t="shared" si="1"/>
        <v>127.16999999999999</v>
      </c>
      <c r="G18" s="63">
        <f t="shared" si="1"/>
        <v>773.55000000000007</v>
      </c>
      <c r="H18" s="63">
        <f t="shared" si="1"/>
        <v>0.57100000000000006</v>
      </c>
      <c r="I18" s="63">
        <f t="shared" si="1"/>
        <v>34.840000000000003</v>
      </c>
      <c r="J18" s="63">
        <f t="shared" si="1"/>
        <v>17.09</v>
      </c>
      <c r="K18" s="63">
        <f t="shared" si="1"/>
        <v>6.504999999999999</v>
      </c>
      <c r="L18" s="63">
        <f t="shared" si="1"/>
        <v>167.42</v>
      </c>
      <c r="M18" s="63">
        <f t="shared" si="1"/>
        <v>531.95999999999992</v>
      </c>
      <c r="N18" s="63">
        <f t="shared" si="1"/>
        <v>171.72</v>
      </c>
      <c r="O18" s="63">
        <f t="shared" si="1"/>
        <v>7.2399999999999993</v>
      </c>
    </row>
    <row r="19" spans="1:15" ht="20.25" customHeight="1" thickBot="1">
      <c r="A19" s="67"/>
      <c r="B19" s="68" t="s">
        <v>33</v>
      </c>
      <c r="C19" s="69"/>
      <c r="D19" s="70">
        <f>D18+D9</f>
        <v>41.65</v>
      </c>
      <c r="E19" s="70">
        <f t="shared" ref="E19:O19" si="2">E18+E9</f>
        <v>26</v>
      </c>
      <c r="F19" s="70">
        <f t="shared" si="2"/>
        <v>220.16</v>
      </c>
      <c r="G19" s="70">
        <f t="shared" si="2"/>
        <v>1284.4000000000001</v>
      </c>
      <c r="H19" s="70">
        <f t="shared" si="2"/>
        <v>0.70900000000000007</v>
      </c>
      <c r="I19" s="70">
        <f t="shared" si="2"/>
        <v>46.010000000000005</v>
      </c>
      <c r="J19" s="70">
        <f t="shared" si="2"/>
        <v>35.090000000000003</v>
      </c>
      <c r="K19" s="70">
        <f t="shared" si="2"/>
        <v>18.364999999999998</v>
      </c>
      <c r="L19" s="70">
        <f t="shared" si="2"/>
        <v>323.40999999999997</v>
      </c>
      <c r="M19" s="70">
        <f t="shared" si="2"/>
        <v>707.69999999999993</v>
      </c>
      <c r="N19" s="70">
        <f t="shared" si="2"/>
        <v>222.02</v>
      </c>
      <c r="O19" s="70">
        <f t="shared" si="2"/>
        <v>10.57</v>
      </c>
    </row>
    <row r="20" spans="1:15" ht="20.25" customHeight="1">
      <c r="A20" s="14"/>
      <c r="B20" s="48" t="s">
        <v>34</v>
      </c>
      <c r="C20" s="15"/>
      <c r="D20" s="16"/>
      <c r="E20" s="16"/>
      <c r="F20" s="16"/>
      <c r="G20" s="16"/>
      <c r="H20" s="25"/>
      <c r="I20" s="16"/>
      <c r="J20" s="16"/>
      <c r="K20" s="16"/>
      <c r="L20" s="16"/>
      <c r="M20" s="16"/>
      <c r="N20" s="16"/>
      <c r="O20" s="26"/>
    </row>
    <row r="21" spans="1:15" ht="20.25" customHeight="1">
      <c r="A21" s="127">
        <v>71</v>
      </c>
      <c r="B21" s="125" t="s">
        <v>129</v>
      </c>
      <c r="C21" s="126">
        <v>60</v>
      </c>
      <c r="D21" s="123">
        <v>0.35</v>
      </c>
      <c r="E21" s="123">
        <v>0.05</v>
      </c>
      <c r="F21" s="123">
        <v>0.95</v>
      </c>
      <c r="G21" s="123">
        <v>6</v>
      </c>
      <c r="H21" s="108">
        <v>0.02</v>
      </c>
      <c r="I21" s="123">
        <v>2.4500000000000002</v>
      </c>
      <c r="J21" s="123"/>
      <c r="K21" s="123">
        <v>0.01</v>
      </c>
      <c r="L21" s="123">
        <v>8.5</v>
      </c>
      <c r="M21" s="123">
        <v>15</v>
      </c>
      <c r="N21" s="123">
        <v>7</v>
      </c>
      <c r="O21" s="124">
        <v>0.25</v>
      </c>
    </row>
    <row r="22" spans="1:15" ht="20.25" customHeight="1">
      <c r="A22" s="127">
        <v>210</v>
      </c>
      <c r="B22" s="125" t="s">
        <v>49</v>
      </c>
      <c r="C22" s="6" t="s">
        <v>50</v>
      </c>
      <c r="D22" s="123">
        <v>15.9</v>
      </c>
      <c r="E22" s="123">
        <v>27.1</v>
      </c>
      <c r="F22" s="123">
        <v>16.8</v>
      </c>
      <c r="G22" s="123">
        <v>380</v>
      </c>
      <c r="H22" s="108">
        <v>0.14000000000000001</v>
      </c>
      <c r="I22" s="123">
        <v>1.4</v>
      </c>
      <c r="J22" s="123">
        <v>244</v>
      </c>
      <c r="K22" s="123">
        <v>0.48</v>
      </c>
      <c r="L22" s="123">
        <v>126</v>
      </c>
      <c r="M22" s="123">
        <v>242.6</v>
      </c>
      <c r="N22" s="123">
        <v>30.2</v>
      </c>
      <c r="O22" s="124">
        <v>2.6</v>
      </c>
    </row>
    <row r="23" spans="1:15" ht="20.25" customHeight="1">
      <c r="A23" s="127">
        <v>382</v>
      </c>
      <c r="B23" s="125" t="s">
        <v>22</v>
      </c>
      <c r="C23" s="23">
        <v>200</v>
      </c>
      <c r="D23" s="8">
        <v>3.87</v>
      </c>
      <c r="E23" s="8">
        <v>3.48</v>
      </c>
      <c r="F23" s="8">
        <v>22.9</v>
      </c>
      <c r="G23" s="8">
        <v>134.79</v>
      </c>
      <c r="H23" s="7">
        <v>0.22</v>
      </c>
      <c r="I23" s="8">
        <v>0.73</v>
      </c>
      <c r="J23" s="8">
        <v>40.799999999999997</v>
      </c>
      <c r="K23" s="8">
        <v>0.3</v>
      </c>
      <c r="L23" s="8">
        <v>209.72</v>
      </c>
      <c r="M23" s="8">
        <v>256.39999999999998</v>
      </c>
      <c r="N23" s="8">
        <v>54.39</v>
      </c>
      <c r="O23" s="9">
        <v>1.93</v>
      </c>
    </row>
    <row r="24" spans="1:15" ht="20.25" customHeight="1">
      <c r="A24" s="127" t="s">
        <v>23</v>
      </c>
      <c r="B24" s="125" t="s">
        <v>24</v>
      </c>
      <c r="C24" s="126">
        <v>30</v>
      </c>
      <c r="D24" s="123">
        <v>2.2799999999999998</v>
      </c>
      <c r="E24" s="123">
        <v>0.27</v>
      </c>
      <c r="F24" s="123">
        <v>14.07</v>
      </c>
      <c r="G24" s="123">
        <v>69</v>
      </c>
      <c r="H24" s="108">
        <v>4.8000000000000001E-2</v>
      </c>
      <c r="I24" s="123" t="s">
        <v>23</v>
      </c>
      <c r="J24" s="123" t="s">
        <v>23</v>
      </c>
      <c r="K24" s="123">
        <v>0.59</v>
      </c>
      <c r="L24" s="123">
        <v>6.9</v>
      </c>
      <c r="M24" s="123">
        <v>25.2</v>
      </c>
      <c r="N24" s="123">
        <v>9.9</v>
      </c>
      <c r="O24" s="124">
        <v>0.56999999999999995</v>
      </c>
    </row>
    <row r="25" spans="1:15" s="114" customFormat="1" ht="20.25" customHeight="1">
      <c r="A25" s="127" t="s">
        <v>23</v>
      </c>
      <c r="B25" s="125" t="s">
        <v>153</v>
      </c>
      <c r="C25" s="126">
        <v>30</v>
      </c>
      <c r="D25" s="123">
        <v>0.8</v>
      </c>
      <c r="E25" s="123">
        <v>0.9</v>
      </c>
      <c r="F25" s="123">
        <v>79.8</v>
      </c>
      <c r="G25" s="123">
        <v>326</v>
      </c>
      <c r="H25" s="108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4">
        <v>0</v>
      </c>
    </row>
    <row r="26" spans="1:15" ht="20.25" customHeight="1">
      <c r="A26" s="127"/>
      <c r="B26" s="65" t="s">
        <v>25</v>
      </c>
      <c r="C26" s="66">
        <v>510</v>
      </c>
      <c r="D26" s="63">
        <f t="shared" ref="D26:O26" si="3">SUM(D21:D25)</f>
        <v>23.200000000000003</v>
      </c>
      <c r="E26" s="63">
        <f t="shared" si="3"/>
        <v>31.8</v>
      </c>
      <c r="F26" s="63">
        <f t="shared" si="3"/>
        <v>134.51999999999998</v>
      </c>
      <c r="G26" s="63">
        <f t="shared" si="3"/>
        <v>915.79</v>
      </c>
      <c r="H26" s="63">
        <f t="shared" si="3"/>
        <v>0.42799999999999999</v>
      </c>
      <c r="I26" s="63">
        <f t="shared" si="3"/>
        <v>4.58</v>
      </c>
      <c r="J26" s="63">
        <f t="shared" si="3"/>
        <v>284.8</v>
      </c>
      <c r="K26" s="63">
        <f t="shared" si="3"/>
        <v>1.38</v>
      </c>
      <c r="L26" s="63">
        <f t="shared" si="3"/>
        <v>351.12</v>
      </c>
      <c r="M26" s="63">
        <f t="shared" si="3"/>
        <v>539.20000000000005</v>
      </c>
      <c r="N26" s="63">
        <f t="shared" si="3"/>
        <v>101.49000000000001</v>
      </c>
      <c r="O26" s="63">
        <f t="shared" si="3"/>
        <v>5.3500000000000005</v>
      </c>
    </row>
    <row r="27" spans="1:15" ht="20.25" customHeight="1">
      <c r="A27" s="127"/>
      <c r="B27" s="47" t="s">
        <v>39</v>
      </c>
      <c r="C27" s="126"/>
      <c r="D27" s="123"/>
      <c r="E27" s="123"/>
      <c r="F27" s="123"/>
      <c r="G27" s="123"/>
      <c r="H27" s="108"/>
      <c r="I27" s="123"/>
      <c r="J27" s="123"/>
      <c r="K27" s="123"/>
      <c r="L27" s="123"/>
      <c r="M27" s="123"/>
      <c r="N27" s="123"/>
      <c r="O27" s="124"/>
    </row>
    <row r="28" spans="1:15" ht="20.25" customHeight="1">
      <c r="A28" s="127">
        <v>71</v>
      </c>
      <c r="B28" s="125" t="s">
        <v>40</v>
      </c>
      <c r="C28" s="126">
        <v>60</v>
      </c>
      <c r="D28" s="123">
        <v>0.35</v>
      </c>
      <c r="E28" s="123">
        <v>0.05</v>
      </c>
      <c r="F28" s="123">
        <v>0.95</v>
      </c>
      <c r="G28" s="123">
        <v>6</v>
      </c>
      <c r="H28" s="108">
        <v>0.02</v>
      </c>
      <c r="I28" s="123">
        <v>2.4500000000000002</v>
      </c>
      <c r="J28" s="123"/>
      <c r="K28" s="123">
        <v>0.01</v>
      </c>
      <c r="L28" s="123">
        <v>8.5</v>
      </c>
      <c r="M28" s="123">
        <v>15</v>
      </c>
      <c r="N28" s="123">
        <v>7</v>
      </c>
      <c r="O28" s="124">
        <v>0.25</v>
      </c>
    </row>
    <row r="29" spans="1:15" ht="19.5" customHeight="1">
      <c r="A29" s="127">
        <v>82</v>
      </c>
      <c r="B29" s="125" t="s">
        <v>52</v>
      </c>
      <c r="C29" s="126">
        <v>200</v>
      </c>
      <c r="D29" s="123">
        <v>1.44</v>
      </c>
      <c r="E29" s="123">
        <v>3.94</v>
      </c>
      <c r="F29" s="123">
        <v>8.75</v>
      </c>
      <c r="G29" s="123">
        <v>83</v>
      </c>
      <c r="H29" s="108">
        <v>0.04</v>
      </c>
      <c r="I29" s="123">
        <v>8.5399999999999991</v>
      </c>
      <c r="J29" s="123" t="s">
        <v>23</v>
      </c>
      <c r="K29" s="123">
        <v>1.64</v>
      </c>
      <c r="L29" s="123">
        <v>39.78</v>
      </c>
      <c r="M29" s="123">
        <v>43.68</v>
      </c>
      <c r="N29" s="123">
        <v>20.9</v>
      </c>
      <c r="O29" s="124">
        <v>0.98</v>
      </c>
    </row>
    <row r="30" spans="1:15" ht="20.25" customHeight="1">
      <c r="A30" s="127">
        <v>291</v>
      </c>
      <c r="B30" s="125" t="s">
        <v>86</v>
      </c>
      <c r="C30" s="126" t="s">
        <v>42</v>
      </c>
      <c r="D30" s="123">
        <v>16.2</v>
      </c>
      <c r="E30" s="123">
        <v>33.049999999999997</v>
      </c>
      <c r="F30" s="123">
        <v>2.4</v>
      </c>
      <c r="G30" s="123">
        <v>372.5</v>
      </c>
      <c r="H30" s="108">
        <v>0.14000000000000001</v>
      </c>
      <c r="I30" s="123">
        <v>0.23</v>
      </c>
      <c r="J30" s="123">
        <v>0.3</v>
      </c>
      <c r="K30" s="123">
        <v>4.24</v>
      </c>
      <c r="L30" s="123">
        <v>104</v>
      </c>
      <c r="M30" s="123">
        <v>255.5</v>
      </c>
      <c r="N30" s="123">
        <v>20.77</v>
      </c>
      <c r="O30" s="124">
        <v>3.02</v>
      </c>
    </row>
    <row r="31" spans="1:15" ht="37.5" customHeight="1">
      <c r="A31" s="127">
        <v>389</v>
      </c>
      <c r="B31" s="125" t="s">
        <v>43</v>
      </c>
      <c r="C31" s="126">
        <v>200</v>
      </c>
      <c r="D31" s="123">
        <v>1</v>
      </c>
      <c r="E31" s="123"/>
      <c r="F31" s="123">
        <v>20.2</v>
      </c>
      <c r="G31" s="123">
        <v>84.8</v>
      </c>
      <c r="H31" s="108">
        <v>0.02</v>
      </c>
      <c r="I31" s="123">
        <v>4</v>
      </c>
      <c r="J31" s="123" t="s">
        <v>23</v>
      </c>
      <c r="K31" s="123" t="s">
        <v>23</v>
      </c>
      <c r="L31" s="123">
        <v>14</v>
      </c>
      <c r="M31" s="123">
        <v>14</v>
      </c>
      <c r="N31" s="123">
        <v>8</v>
      </c>
      <c r="O31" s="124">
        <v>0.6</v>
      </c>
    </row>
    <row r="32" spans="1:15" ht="20.25" customHeight="1">
      <c r="A32" s="127" t="s">
        <v>23</v>
      </c>
      <c r="B32" s="125" t="s">
        <v>44</v>
      </c>
      <c r="C32" s="126">
        <v>70</v>
      </c>
      <c r="D32" s="123">
        <v>4.63</v>
      </c>
      <c r="E32" s="123">
        <v>0.46</v>
      </c>
      <c r="F32" s="123">
        <v>32.69</v>
      </c>
      <c r="G32" s="123">
        <v>157.08000000000001</v>
      </c>
      <c r="H32" s="108">
        <v>9.6000000000000002E-2</v>
      </c>
      <c r="I32" s="123" t="s">
        <v>23</v>
      </c>
      <c r="J32" s="123" t="s">
        <v>23</v>
      </c>
      <c r="K32" s="123">
        <v>1.18</v>
      </c>
      <c r="L32" s="123">
        <v>13.8</v>
      </c>
      <c r="M32" s="123">
        <v>50.2</v>
      </c>
      <c r="N32" s="123">
        <v>19.8</v>
      </c>
      <c r="O32" s="124">
        <v>1.1399999999999999</v>
      </c>
    </row>
    <row r="33" spans="1:15" ht="20.25" customHeight="1">
      <c r="A33" s="127" t="s">
        <v>23</v>
      </c>
      <c r="B33" s="125" t="s">
        <v>45</v>
      </c>
      <c r="C33" s="126">
        <v>40</v>
      </c>
      <c r="D33" s="123">
        <v>3.3</v>
      </c>
      <c r="E33" s="123">
        <v>0.6</v>
      </c>
      <c r="F33" s="123">
        <v>21.18</v>
      </c>
      <c r="G33" s="123">
        <v>90</v>
      </c>
      <c r="H33" s="108">
        <v>0.115</v>
      </c>
      <c r="I33" s="123" t="s">
        <v>23</v>
      </c>
      <c r="J33" s="123" t="s">
        <v>23</v>
      </c>
      <c r="K33" s="123">
        <v>1.65</v>
      </c>
      <c r="L33" s="123">
        <v>14</v>
      </c>
      <c r="M33" s="123">
        <v>67.5</v>
      </c>
      <c r="N33" s="123">
        <v>27</v>
      </c>
      <c r="O33" s="124">
        <v>1.8</v>
      </c>
    </row>
    <row r="34" spans="1:15" ht="20.25" customHeight="1">
      <c r="A34" s="127">
        <v>338</v>
      </c>
      <c r="B34" s="125" t="s">
        <v>46</v>
      </c>
      <c r="C34" s="126">
        <v>150</v>
      </c>
      <c r="D34" s="123">
        <v>0.6</v>
      </c>
      <c r="E34" s="123">
        <v>0.6</v>
      </c>
      <c r="F34" s="123">
        <v>14.7</v>
      </c>
      <c r="G34" s="123">
        <v>67.62</v>
      </c>
      <c r="H34" s="108">
        <v>0.03</v>
      </c>
      <c r="I34" s="123">
        <v>10</v>
      </c>
      <c r="J34" s="123" t="s">
        <v>23</v>
      </c>
      <c r="K34" s="123" t="s">
        <v>23</v>
      </c>
      <c r="L34" s="123">
        <v>16</v>
      </c>
      <c r="M34" s="123">
        <v>11</v>
      </c>
      <c r="N34" s="123">
        <v>9</v>
      </c>
      <c r="O34" s="124">
        <v>2.2000000000000002</v>
      </c>
    </row>
    <row r="35" spans="1:15" ht="20.25" customHeight="1">
      <c r="A35" s="64"/>
      <c r="B35" s="65" t="s">
        <v>25</v>
      </c>
      <c r="C35" s="66">
        <v>950</v>
      </c>
      <c r="D35" s="63">
        <f t="shared" ref="D35:O35" si="4">SUM(D28:D34)</f>
        <v>27.52</v>
      </c>
      <c r="E35" s="63">
        <f t="shared" si="4"/>
        <v>38.700000000000003</v>
      </c>
      <c r="F35" s="63">
        <f t="shared" si="4"/>
        <v>100.86999999999999</v>
      </c>
      <c r="G35" s="63">
        <f t="shared" si="4"/>
        <v>861</v>
      </c>
      <c r="H35" s="63">
        <f t="shared" si="4"/>
        <v>0.46099999999999997</v>
      </c>
      <c r="I35" s="63">
        <f t="shared" si="4"/>
        <v>25.22</v>
      </c>
      <c r="J35" s="63">
        <f t="shared" si="4"/>
        <v>0.3</v>
      </c>
      <c r="K35" s="63">
        <f t="shared" si="4"/>
        <v>8.7200000000000006</v>
      </c>
      <c r="L35" s="63">
        <f t="shared" si="4"/>
        <v>210.08</v>
      </c>
      <c r="M35" s="63">
        <f t="shared" si="4"/>
        <v>456.88</v>
      </c>
      <c r="N35" s="63">
        <f t="shared" si="4"/>
        <v>112.47</v>
      </c>
      <c r="O35" s="63">
        <f t="shared" si="4"/>
        <v>9.9899999999999984</v>
      </c>
    </row>
    <row r="36" spans="1:15" ht="20.25" customHeight="1" thickBot="1">
      <c r="A36" s="67"/>
      <c r="B36" s="68" t="s">
        <v>47</v>
      </c>
      <c r="C36" s="71"/>
      <c r="D36" s="70">
        <f t="shared" ref="D36:O36" si="5">D35+D26</f>
        <v>50.72</v>
      </c>
      <c r="E36" s="70">
        <f t="shared" si="5"/>
        <v>70.5</v>
      </c>
      <c r="F36" s="70">
        <f t="shared" si="5"/>
        <v>235.39</v>
      </c>
      <c r="G36" s="70">
        <f t="shared" si="5"/>
        <v>1776.79</v>
      </c>
      <c r="H36" s="70">
        <f t="shared" si="5"/>
        <v>0.88900000000000001</v>
      </c>
      <c r="I36" s="70">
        <f t="shared" si="5"/>
        <v>29.799999999999997</v>
      </c>
      <c r="J36" s="70">
        <f t="shared" si="5"/>
        <v>285.10000000000002</v>
      </c>
      <c r="K36" s="70">
        <f t="shared" si="5"/>
        <v>10.100000000000001</v>
      </c>
      <c r="L36" s="70">
        <f t="shared" si="5"/>
        <v>561.20000000000005</v>
      </c>
      <c r="M36" s="70">
        <f t="shared" si="5"/>
        <v>996.08</v>
      </c>
      <c r="N36" s="70">
        <f t="shared" si="5"/>
        <v>213.96</v>
      </c>
      <c r="O36" s="70">
        <f t="shared" si="5"/>
        <v>15.34</v>
      </c>
    </row>
    <row r="37" spans="1:15" ht="20.25" customHeight="1">
      <c r="A37" s="14"/>
      <c r="B37" s="45" t="s">
        <v>48</v>
      </c>
      <c r="C37" s="15"/>
      <c r="D37" s="16"/>
      <c r="E37" s="16"/>
      <c r="F37" s="16"/>
      <c r="G37" s="16"/>
      <c r="H37" s="25"/>
      <c r="I37" s="16"/>
      <c r="J37" s="16"/>
      <c r="K37" s="16"/>
      <c r="L37" s="16"/>
      <c r="M37" s="16"/>
      <c r="N37" s="16"/>
      <c r="O37" s="26"/>
    </row>
    <row r="38" spans="1:15" ht="39" customHeight="1">
      <c r="A38" s="127">
        <v>3</v>
      </c>
      <c r="B38" s="125" t="s">
        <v>35</v>
      </c>
      <c r="C38" s="126" t="s">
        <v>36</v>
      </c>
      <c r="D38" s="123">
        <v>6.6</v>
      </c>
      <c r="E38" s="123">
        <v>9.74</v>
      </c>
      <c r="F38" s="123">
        <v>18.77</v>
      </c>
      <c r="G38" s="123">
        <v>183.01</v>
      </c>
      <c r="H38" s="108">
        <v>0.06</v>
      </c>
      <c r="I38" s="123">
        <v>0.24</v>
      </c>
      <c r="J38" s="123">
        <v>0.06</v>
      </c>
      <c r="K38" s="123">
        <v>0.7</v>
      </c>
      <c r="L38" s="123">
        <v>158.1</v>
      </c>
      <c r="M38" s="123">
        <v>107.7</v>
      </c>
      <c r="N38" s="123">
        <v>17.43</v>
      </c>
      <c r="O38" s="124">
        <v>0.74</v>
      </c>
    </row>
    <row r="39" spans="1:15" ht="54.75" customHeight="1">
      <c r="A39" s="127">
        <v>182</v>
      </c>
      <c r="B39" s="125" t="s">
        <v>37</v>
      </c>
      <c r="C39" s="126" t="s">
        <v>21</v>
      </c>
      <c r="D39" s="123">
        <v>4.53</v>
      </c>
      <c r="E39" s="123">
        <v>4.3600000000000003</v>
      </c>
      <c r="F39" s="123">
        <v>31.76</v>
      </c>
      <c r="G39" s="123">
        <v>185.74</v>
      </c>
      <c r="H39" s="108">
        <v>0.06</v>
      </c>
      <c r="I39" s="123">
        <v>1.17</v>
      </c>
      <c r="J39" s="123">
        <v>18</v>
      </c>
      <c r="K39" s="123">
        <v>0.17</v>
      </c>
      <c r="L39" s="123">
        <v>130.29</v>
      </c>
      <c r="M39" s="123">
        <v>138.13999999999999</v>
      </c>
      <c r="N39" s="123">
        <v>31.12</v>
      </c>
      <c r="O39" s="124">
        <v>0.5</v>
      </c>
    </row>
    <row r="40" spans="1:15" ht="20.25" customHeight="1">
      <c r="A40" s="127">
        <v>378</v>
      </c>
      <c r="B40" s="125" t="s">
        <v>38</v>
      </c>
      <c r="C40" s="126">
        <v>200</v>
      </c>
      <c r="D40" s="123">
        <v>1.52</v>
      </c>
      <c r="E40" s="123">
        <v>1.35</v>
      </c>
      <c r="F40" s="123">
        <v>15.9</v>
      </c>
      <c r="G40" s="123">
        <v>81</v>
      </c>
      <c r="H40" s="108">
        <v>0.03</v>
      </c>
      <c r="I40" s="123">
        <v>0.3</v>
      </c>
      <c r="J40" s="123">
        <v>135</v>
      </c>
      <c r="K40" s="123">
        <v>0.1</v>
      </c>
      <c r="L40" s="123">
        <v>83.3</v>
      </c>
      <c r="M40" s="123">
        <v>56.5</v>
      </c>
      <c r="N40" s="123">
        <v>8.5</v>
      </c>
      <c r="O40" s="124">
        <v>0.46</v>
      </c>
    </row>
    <row r="41" spans="1:15" ht="20.25" customHeight="1">
      <c r="A41" s="127" t="s">
        <v>23</v>
      </c>
      <c r="B41" s="125" t="s">
        <v>24</v>
      </c>
      <c r="C41" s="126">
        <v>30</v>
      </c>
      <c r="D41" s="123">
        <v>2.2799999999999998</v>
      </c>
      <c r="E41" s="123">
        <v>0.27</v>
      </c>
      <c r="F41" s="123">
        <v>14.07</v>
      </c>
      <c r="G41" s="123">
        <v>69</v>
      </c>
      <c r="H41" s="108">
        <v>4.8000000000000001E-2</v>
      </c>
      <c r="I41" s="123" t="s">
        <v>23</v>
      </c>
      <c r="J41" s="123" t="s">
        <v>23</v>
      </c>
      <c r="K41" s="123">
        <v>0.59</v>
      </c>
      <c r="L41" s="123">
        <v>6.9</v>
      </c>
      <c r="M41" s="123">
        <v>25.2</v>
      </c>
      <c r="N41" s="123">
        <v>9.9</v>
      </c>
      <c r="O41" s="124">
        <v>0.56999999999999995</v>
      </c>
    </row>
    <row r="42" spans="1:15" s="114" customFormat="1" ht="20.25" customHeight="1">
      <c r="A42" s="127" t="s">
        <v>23</v>
      </c>
      <c r="B42" s="125" t="s">
        <v>90</v>
      </c>
      <c r="C42" s="126">
        <v>90</v>
      </c>
      <c r="D42" s="123">
        <v>4.5999999999999996</v>
      </c>
      <c r="E42" s="123">
        <v>11.2</v>
      </c>
      <c r="F42" s="123">
        <v>25</v>
      </c>
      <c r="G42" s="123">
        <v>219</v>
      </c>
      <c r="H42" s="108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  <c r="O42" s="123">
        <v>0</v>
      </c>
    </row>
    <row r="43" spans="1:15" ht="20.25" customHeight="1">
      <c r="A43" s="127"/>
      <c r="B43" s="65" t="s">
        <v>25</v>
      </c>
      <c r="C43" s="66">
        <v>550</v>
      </c>
      <c r="D43" s="63">
        <f>SUM(D38:D41)</f>
        <v>14.929999999999998</v>
      </c>
      <c r="E43" s="63">
        <f>SUM(E38:E41)</f>
        <v>15.72</v>
      </c>
      <c r="F43" s="63">
        <f>SUM(F38:F41)</f>
        <v>80.5</v>
      </c>
      <c r="G43" s="63">
        <f>SUM(G38:G41)</f>
        <v>518.75</v>
      </c>
      <c r="H43" s="63">
        <f>SUM(H38:H41)</f>
        <v>0.19800000000000001</v>
      </c>
      <c r="I43" s="63">
        <f>SUM(I38:I41)</f>
        <v>1.71</v>
      </c>
      <c r="J43" s="63">
        <f>SUM(J38:J41)</f>
        <v>153.06</v>
      </c>
      <c r="K43" s="63">
        <f>SUM(K38:K41)</f>
        <v>1.56</v>
      </c>
      <c r="L43" s="63">
        <f>SUM(L38:L41)</f>
        <v>378.59</v>
      </c>
      <c r="M43" s="63">
        <f>SUM(M38:M41)</f>
        <v>327.53999999999996</v>
      </c>
      <c r="N43" s="63">
        <f>SUM(N38:N41)</f>
        <v>66.95</v>
      </c>
      <c r="O43" s="63">
        <f>SUM(O38:O41)</f>
        <v>2.27</v>
      </c>
    </row>
    <row r="44" spans="1:15" ht="20.25" customHeight="1">
      <c r="A44" s="127"/>
      <c r="B44" s="47" t="s">
        <v>51</v>
      </c>
      <c r="C44" s="126"/>
      <c r="D44" s="123"/>
      <c r="E44" s="123"/>
      <c r="F44" s="123"/>
      <c r="G44" s="123"/>
      <c r="H44" s="108"/>
      <c r="I44" s="123"/>
      <c r="J44" s="123"/>
      <c r="K44" s="123"/>
      <c r="L44" s="123"/>
      <c r="M44" s="123"/>
      <c r="N44" s="123"/>
      <c r="O44" s="124"/>
    </row>
    <row r="45" spans="1:15" ht="39" customHeight="1">
      <c r="A45" s="127">
        <v>71</v>
      </c>
      <c r="B45" s="125" t="s">
        <v>69</v>
      </c>
      <c r="C45" s="126">
        <v>60</v>
      </c>
      <c r="D45" s="123">
        <v>0.35</v>
      </c>
      <c r="E45" s="123">
        <v>0.05</v>
      </c>
      <c r="F45" s="123">
        <v>0.95</v>
      </c>
      <c r="G45" s="123">
        <v>6</v>
      </c>
      <c r="H45" s="108">
        <v>0.02</v>
      </c>
      <c r="I45" s="123">
        <v>2.4500000000000002</v>
      </c>
      <c r="J45" s="123"/>
      <c r="K45" s="123">
        <v>0.01</v>
      </c>
      <c r="L45" s="123">
        <v>8.5</v>
      </c>
      <c r="M45" s="123">
        <v>15</v>
      </c>
      <c r="N45" s="123">
        <v>7</v>
      </c>
      <c r="O45" s="124">
        <v>0.25</v>
      </c>
    </row>
    <row r="46" spans="1:15" ht="40.5" customHeight="1">
      <c r="A46" s="127">
        <v>102</v>
      </c>
      <c r="B46" s="125" t="s">
        <v>41</v>
      </c>
      <c r="C46" s="126">
        <v>200</v>
      </c>
      <c r="D46" s="123">
        <v>4.3899999999999997</v>
      </c>
      <c r="E46" s="123">
        <v>4.21</v>
      </c>
      <c r="F46" s="123">
        <v>13.2</v>
      </c>
      <c r="G46" s="123">
        <v>118.6</v>
      </c>
      <c r="H46" s="108">
        <v>0.11700000000000001</v>
      </c>
      <c r="I46" s="123">
        <v>8.42</v>
      </c>
      <c r="J46" s="123" t="s">
        <v>23</v>
      </c>
      <c r="K46" s="123">
        <v>2.93</v>
      </c>
      <c r="L46" s="123">
        <v>26.9</v>
      </c>
      <c r="M46" s="123">
        <v>77.540000000000006</v>
      </c>
      <c r="N46" s="123">
        <v>28.04</v>
      </c>
      <c r="O46" s="124">
        <v>1.42</v>
      </c>
    </row>
    <row r="47" spans="1:15" ht="39.75" customHeight="1">
      <c r="A47" s="27">
        <v>279</v>
      </c>
      <c r="B47" s="50" t="s">
        <v>92</v>
      </c>
      <c r="C47" s="27" t="s">
        <v>29</v>
      </c>
      <c r="D47" s="27">
        <v>8.82</v>
      </c>
      <c r="E47" s="27">
        <v>9.8000000000000007</v>
      </c>
      <c r="F47" s="27">
        <v>11.16</v>
      </c>
      <c r="G47" s="27">
        <v>167.82</v>
      </c>
      <c r="H47" s="27">
        <v>0.06</v>
      </c>
      <c r="I47" s="27">
        <v>0.48</v>
      </c>
      <c r="J47" s="27">
        <v>39</v>
      </c>
      <c r="K47" s="27">
        <v>4.3600000000000003</v>
      </c>
      <c r="L47" s="27">
        <v>27.95</v>
      </c>
      <c r="M47" s="27">
        <v>98.26</v>
      </c>
      <c r="N47" s="27">
        <v>19.5</v>
      </c>
      <c r="O47" s="27">
        <v>0.81</v>
      </c>
    </row>
    <row r="48" spans="1:15" ht="21" customHeight="1">
      <c r="A48" s="27">
        <v>171</v>
      </c>
      <c r="B48" s="50" t="s">
        <v>55</v>
      </c>
      <c r="C48" s="27">
        <v>180</v>
      </c>
      <c r="D48" s="27">
        <v>8.85</v>
      </c>
      <c r="E48" s="27">
        <v>9.56</v>
      </c>
      <c r="F48" s="27">
        <v>39.86</v>
      </c>
      <c r="G48" s="27">
        <v>280</v>
      </c>
      <c r="H48" s="27">
        <v>0.21</v>
      </c>
      <c r="I48" s="27">
        <v>0</v>
      </c>
      <c r="J48" s="27">
        <v>40</v>
      </c>
      <c r="K48" s="27">
        <v>3.6</v>
      </c>
      <c r="L48" s="27">
        <v>26.39</v>
      </c>
      <c r="M48" s="27">
        <v>210.35</v>
      </c>
      <c r="N48" s="27">
        <v>140.5</v>
      </c>
      <c r="O48" s="27">
        <v>4.7300000000000004</v>
      </c>
    </row>
    <row r="49" spans="1:15" ht="16.5" customHeight="1">
      <c r="A49" s="127">
        <v>342</v>
      </c>
      <c r="B49" s="125" t="s">
        <v>31</v>
      </c>
      <c r="C49" s="126">
        <v>200</v>
      </c>
      <c r="D49" s="123">
        <v>0.16</v>
      </c>
      <c r="E49" s="123">
        <v>0.16</v>
      </c>
      <c r="F49" s="123">
        <v>27.9</v>
      </c>
      <c r="G49" s="123">
        <v>114.6</v>
      </c>
      <c r="H49" s="108">
        <v>0.01</v>
      </c>
      <c r="I49" s="123">
        <v>3.6</v>
      </c>
      <c r="J49" s="123" t="s">
        <v>23</v>
      </c>
      <c r="K49" s="123" t="s">
        <v>23</v>
      </c>
      <c r="L49" s="123">
        <v>6.2</v>
      </c>
      <c r="M49" s="123">
        <v>3.96</v>
      </c>
      <c r="N49" s="123">
        <v>3.24</v>
      </c>
      <c r="O49" s="124">
        <v>0.85</v>
      </c>
    </row>
    <row r="50" spans="1:15" ht="20.25" customHeight="1">
      <c r="A50" s="127"/>
      <c r="B50" s="125" t="s">
        <v>44</v>
      </c>
      <c r="C50" s="126">
        <v>70</v>
      </c>
      <c r="D50" s="123">
        <v>4.63</v>
      </c>
      <c r="E50" s="123">
        <v>0.46</v>
      </c>
      <c r="F50" s="123">
        <v>32.69</v>
      </c>
      <c r="G50" s="123">
        <v>157.08000000000001</v>
      </c>
      <c r="H50" s="108">
        <v>9.6000000000000002E-2</v>
      </c>
      <c r="I50" s="123" t="s">
        <v>23</v>
      </c>
      <c r="J50" s="123" t="s">
        <v>23</v>
      </c>
      <c r="K50" s="123">
        <v>1.18</v>
      </c>
      <c r="L50" s="123">
        <v>13.8</v>
      </c>
      <c r="M50" s="123">
        <v>50.2</v>
      </c>
      <c r="N50" s="123">
        <v>19.8</v>
      </c>
      <c r="O50" s="124">
        <v>1.1399999999999999</v>
      </c>
    </row>
    <row r="51" spans="1:15" ht="20.25" customHeight="1">
      <c r="A51" s="127"/>
      <c r="B51" s="125" t="s">
        <v>45</v>
      </c>
      <c r="C51" s="126">
        <v>40</v>
      </c>
      <c r="D51" s="123">
        <v>2.64</v>
      </c>
      <c r="E51" s="123">
        <v>0.48</v>
      </c>
      <c r="F51" s="123">
        <v>14.12</v>
      </c>
      <c r="G51" s="123">
        <v>72</v>
      </c>
      <c r="H51" s="108">
        <v>9.1999999999999998E-2</v>
      </c>
      <c r="I51" s="123"/>
      <c r="J51" s="123"/>
      <c r="K51" s="123">
        <v>1.32</v>
      </c>
      <c r="L51" s="123">
        <v>11.2</v>
      </c>
      <c r="M51" s="123">
        <v>54</v>
      </c>
      <c r="N51" s="123">
        <v>27</v>
      </c>
      <c r="O51" s="124">
        <v>1.44</v>
      </c>
    </row>
    <row r="52" spans="1:15" ht="20.25" customHeight="1">
      <c r="A52" s="64"/>
      <c r="B52" s="65" t="s">
        <v>25</v>
      </c>
      <c r="C52" s="66">
        <v>890</v>
      </c>
      <c r="D52" s="63">
        <f t="shared" ref="D52:O52" si="6">SUM(D45:D51)</f>
        <v>29.839999999999996</v>
      </c>
      <c r="E52" s="63">
        <f t="shared" si="6"/>
        <v>24.720000000000002</v>
      </c>
      <c r="F52" s="63">
        <f t="shared" si="6"/>
        <v>139.88</v>
      </c>
      <c r="G52" s="63">
        <f t="shared" si="6"/>
        <v>916.1</v>
      </c>
      <c r="H52" s="63">
        <f t="shared" si="6"/>
        <v>0.60499999999999998</v>
      </c>
      <c r="I52" s="63">
        <f t="shared" si="6"/>
        <v>14.950000000000001</v>
      </c>
      <c r="J52" s="63">
        <f t="shared" si="6"/>
        <v>79</v>
      </c>
      <c r="K52" s="63">
        <f t="shared" si="6"/>
        <v>13.4</v>
      </c>
      <c r="L52" s="63">
        <f t="shared" si="6"/>
        <v>120.94</v>
      </c>
      <c r="M52" s="63">
        <f t="shared" si="6"/>
        <v>509.30999999999995</v>
      </c>
      <c r="N52" s="63">
        <f t="shared" si="6"/>
        <v>245.08</v>
      </c>
      <c r="O52" s="63">
        <f t="shared" si="6"/>
        <v>10.64</v>
      </c>
    </row>
    <row r="53" spans="1:15" ht="20.25" customHeight="1" thickBot="1">
      <c r="A53" s="67"/>
      <c r="B53" s="68" t="s">
        <v>33</v>
      </c>
      <c r="C53" s="71"/>
      <c r="D53" s="70">
        <f t="shared" ref="D53:O53" si="7">D52+D43</f>
        <v>44.769999999999996</v>
      </c>
      <c r="E53" s="70">
        <f t="shared" si="7"/>
        <v>40.440000000000005</v>
      </c>
      <c r="F53" s="70">
        <f t="shared" si="7"/>
        <v>220.38</v>
      </c>
      <c r="G53" s="70">
        <f t="shared" si="7"/>
        <v>1434.85</v>
      </c>
      <c r="H53" s="70">
        <f t="shared" si="7"/>
        <v>0.80299999999999994</v>
      </c>
      <c r="I53" s="70">
        <f t="shared" si="7"/>
        <v>16.66</v>
      </c>
      <c r="J53" s="70">
        <f t="shared" si="7"/>
        <v>232.06</v>
      </c>
      <c r="K53" s="70">
        <f t="shared" si="7"/>
        <v>14.96</v>
      </c>
      <c r="L53" s="70">
        <f t="shared" si="7"/>
        <v>499.53</v>
      </c>
      <c r="M53" s="70">
        <f t="shared" si="7"/>
        <v>836.84999999999991</v>
      </c>
      <c r="N53" s="70">
        <f t="shared" si="7"/>
        <v>312.03000000000003</v>
      </c>
      <c r="O53" s="70">
        <f t="shared" si="7"/>
        <v>12.91</v>
      </c>
    </row>
    <row r="54" spans="1:15" ht="20.25" customHeight="1">
      <c r="A54" s="14"/>
      <c r="B54" s="45" t="s">
        <v>139</v>
      </c>
      <c r="C54" s="15"/>
      <c r="D54" s="16"/>
      <c r="E54" s="16"/>
      <c r="F54" s="16"/>
      <c r="G54" s="16"/>
      <c r="H54" s="25"/>
      <c r="I54" s="16"/>
      <c r="J54" s="16"/>
      <c r="K54" s="16"/>
      <c r="L54" s="16"/>
      <c r="M54" s="16"/>
      <c r="N54" s="16"/>
      <c r="O54" s="26"/>
    </row>
    <row r="55" spans="1:15" ht="20.25" customHeight="1">
      <c r="A55" s="127">
        <v>218</v>
      </c>
      <c r="B55" s="125" t="s">
        <v>72</v>
      </c>
      <c r="C55" s="126" t="s">
        <v>73</v>
      </c>
      <c r="D55" s="123">
        <v>22.3</v>
      </c>
      <c r="E55" s="123">
        <v>16</v>
      </c>
      <c r="F55" s="123">
        <v>20.74</v>
      </c>
      <c r="G55" s="123">
        <v>319.5</v>
      </c>
      <c r="H55" s="108">
        <v>9.7000000000000003E-2</v>
      </c>
      <c r="I55" s="123">
        <v>0.63500000000000001</v>
      </c>
      <c r="J55" s="123">
        <v>0.11799999999999999</v>
      </c>
      <c r="K55" s="123">
        <v>2.3159999999999998</v>
      </c>
      <c r="L55" s="123">
        <v>374.4</v>
      </c>
      <c r="M55" s="123">
        <v>339.3</v>
      </c>
      <c r="N55" s="123">
        <v>34.67</v>
      </c>
      <c r="O55" s="124">
        <v>0.84</v>
      </c>
    </row>
    <row r="56" spans="1:15" ht="20.25" customHeight="1">
      <c r="A56" s="127">
        <v>382</v>
      </c>
      <c r="B56" s="125" t="s">
        <v>22</v>
      </c>
      <c r="C56" s="126">
        <v>200</v>
      </c>
      <c r="D56" s="123">
        <v>3.87</v>
      </c>
      <c r="E56" s="123">
        <v>3.48</v>
      </c>
      <c r="F56" s="123">
        <v>22.9</v>
      </c>
      <c r="G56" s="123">
        <v>134.79</v>
      </c>
      <c r="H56" s="108">
        <v>0.22</v>
      </c>
      <c r="I56" s="123">
        <v>0.73</v>
      </c>
      <c r="J56" s="123">
        <v>40.799999999999997</v>
      </c>
      <c r="K56" s="123">
        <v>0.3</v>
      </c>
      <c r="L56" s="123">
        <v>209.72</v>
      </c>
      <c r="M56" s="123">
        <v>256.39999999999998</v>
      </c>
      <c r="N56" s="123">
        <v>54.39</v>
      </c>
      <c r="O56" s="124">
        <v>1.93</v>
      </c>
    </row>
    <row r="57" spans="1:15" ht="20.25" customHeight="1">
      <c r="A57" s="127" t="s">
        <v>23</v>
      </c>
      <c r="B57" s="125" t="s">
        <v>24</v>
      </c>
      <c r="C57" s="126">
        <v>30</v>
      </c>
      <c r="D57" s="123">
        <v>2.2799999999999998</v>
      </c>
      <c r="E57" s="123">
        <v>0.27</v>
      </c>
      <c r="F57" s="123">
        <v>14.07</v>
      </c>
      <c r="G57" s="123">
        <v>69</v>
      </c>
      <c r="H57" s="108">
        <v>4.8000000000000001E-2</v>
      </c>
      <c r="I57" s="123" t="s">
        <v>23</v>
      </c>
      <c r="J57" s="123" t="s">
        <v>23</v>
      </c>
      <c r="K57" s="123">
        <v>0.59</v>
      </c>
      <c r="L57" s="123">
        <v>6.9</v>
      </c>
      <c r="M57" s="123">
        <v>25.2</v>
      </c>
      <c r="N57" s="123">
        <v>9.9</v>
      </c>
      <c r="O57" s="124">
        <v>0.56999999999999995</v>
      </c>
    </row>
    <row r="58" spans="1:15" s="114" customFormat="1" ht="20.25" customHeight="1">
      <c r="A58" s="127" t="s">
        <v>23</v>
      </c>
      <c r="B58" s="125" t="s">
        <v>154</v>
      </c>
      <c r="C58" s="126">
        <v>15</v>
      </c>
      <c r="D58" s="123">
        <v>0.8</v>
      </c>
      <c r="E58" s="123">
        <v>0.9</v>
      </c>
      <c r="F58" s="123">
        <v>79.8</v>
      </c>
      <c r="G58" s="123">
        <v>326</v>
      </c>
      <c r="H58" s="108">
        <v>0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  <c r="N58" s="123">
        <v>0</v>
      </c>
      <c r="O58" s="124">
        <v>0</v>
      </c>
    </row>
    <row r="59" spans="1:15" ht="20.25" customHeight="1">
      <c r="A59" s="64"/>
      <c r="B59" s="65" t="s">
        <v>25</v>
      </c>
      <c r="C59" s="66">
        <v>538</v>
      </c>
      <c r="D59" s="63">
        <f>SUM(D55:D58)</f>
        <v>29.250000000000004</v>
      </c>
      <c r="E59" s="63">
        <f t="shared" ref="E59:O59" si="8">SUM(E55:E58)</f>
        <v>20.65</v>
      </c>
      <c r="F59" s="63">
        <f t="shared" si="8"/>
        <v>137.51</v>
      </c>
      <c r="G59" s="63">
        <f t="shared" si="8"/>
        <v>849.29</v>
      </c>
      <c r="H59" s="63">
        <f t="shared" si="8"/>
        <v>0.36499999999999999</v>
      </c>
      <c r="I59" s="63">
        <f t="shared" si="8"/>
        <v>1.365</v>
      </c>
      <c r="J59" s="63">
        <f t="shared" si="8"/>
        <v>40.917999999999999</v>
      </c>
      <c r="K59" s="63">
        <f t="shared" si="8"/>
        <v>3.2059999999999995</v>
      </c>
      <c r="L59" s="63">
        <f t="shared" si="8"/>
        <v>591.02</v>
      </c>
      <c r="M59" s="63">
        <f t="shared" si="8"/>
        <v>620.90000000000009</v>
      </c>
      <c r="N59" s="63">
        <f t="shared" si="8"/>
        <v>98.960000000000008</v>
      </c>
      <c r="O59" s="63">
        <f t="shared" si="8"/>
        <v>3.34</v>
      </c>
    </row>
    <row r="60" spans="1:15" ht="20.25" customHeight="1">
      <c r="A60" s="127"/>
      <c r="B60" s="47" t="s">
        <v>140</v>
      </c>
      <c r="C60" s="126"/>
      <c r="D60" s="123"/>
      <c r="E60" s="123"/>
      <c r="F60" s="123"/>
      <c r="G60" s="123"/>
      <c r="H60" s="32"/>
      <c r="I60" s="33"/>
      <c r="J60" s="33"/>
      <c r="K60" s="33"/>
      <c r="L60" s="33"/>
      <c r="M60" s="33"/>
      <c r="N60" s="33"/>
      <c r="O60" s="34"/>
    </row>
    <row r="61" spans="1:15" ht="36" customHeight="1">
      <c r="A61" s="127">
        <v>71</v>
      </c>
      <c r="B61" s="125" t="s">
        <v>129</v>
      </c>
      <c r="C61" s="126">
        <v>60</v>
      </c>
      <c r="D61" s="123">
        <v>0.35</v>
      </c>
      <c r="E61" s="123">
        <v>0.05</v>
      </c>
      <c r="F61" s="123">
        <v>0.95</v>
      </c>
      <c r="G61" s="123">
        <v>6</v>
      </c>
      <c r="H61" s="108">
        <v>0.02</v>
      </c>
      <c r="I61" s="123">
        <v>2.4500000000000002</v>
      </c>
      <c r="J61" s="123"/>
      <c r="K61" s="123">
        <v>0.01</v>
      </c>
      <c r="L61" s="123">
        <v>8.5</v>
      </c>
      <c r="M61" s="123">
        <v>15</v>
      </c>
      <c r="N61" s="123">
        <v>7</v>
      </c>
      <c r="O61" s="124">
        <v>0.25</v>
      </c>
    </row>
    <row r="62" spans="1:15" ht="20.25" customHeight="1">
      <c r="A62" s="127">
        <v>96</v>
      </c>
      <c r="B62" s="125" t="s">
        <v>135</v>
      </c>
      <c r="C62" s="126">
        <v>200</v>
      </c>
      <c r="D62" s="123">
        <v>1.84</v>
      </c>
      <c r="E62" s="123">
        <v>4.45</v>
      </c>
      <c r="F62" s="123">
        <v>12.47</v>
      </c>
      <c r="G62" s="129">
        <v>98.83</v>
      </c>
      <c r="H62" s="123">
        <v>0.12</v>
      </c>
      <c r="I62" s="123">
        <v>2.73</v>
      </c>
      <c r="J62" s="123">
        <v>3.2000000000000001E-2</v>
      </c>
      <c r="K62" s="123">
        <v>3.77</v>
      </c>
      <c r="L62" s="123">
        <v>44.16</v>
      </c>
      <c r="M62" s="123">
        <v>229.2</v>
      </c>
      <c r="N62" s="123">
        <v>52.96</v>
      </c>
      <c r="O62" s="124">
        <v>1.27</v>
      </c>
    </row>
    <row r="63" spans="1:15" ht="37.5" customHeight="1">
      <c r="A63" s="127">
        <v>294</v>
      </c>
      <c r="B63" s="125" t="s">
        <v>75</v>
      </c>
      <c r="C63" s="126" t="s">
        <v>63</v>
      </c>
      <c r="D63" s="123">
        <v>11.8</v>
      </c>
      <c r="E63" s="123">
        <v>22.7</v>
      </c>
      <c r="F63" s="123">
        <v>11.9</v>
      </c>
      <c r="G63" s="123">
        <v>299.8</v>
      </c>
      <c r="H63" s="7">
        <v>7.1999999999999995E-2</v>
      </c>
      <c r="I63" s="8" t="s">
        <v>23</v>
      </c>
      <c r="J63" s="8">
        <v>3.0000000000000001E-3</v>
      </c>
      <c r="K63" s="8">
        <v>2.2200000000000002</v>
      </c>
      <c r="L63" s="8">
        <v>12.85</v>
      </c>
      <c r="M63" s="8">
        <v>154.5</v>
      </c>
      <c r="N63" s="8">
        <v>22.53</v>
      </c>
      <c r="O63" s="9">
        <v>2.33</v>
      </c>
    </row>
    <row r="64" spans="1:15" ht="21" customHeight="1">
      <c r="A64" s="127">
        <v>309</v>
      </c>
      <c r="B64" s="125" t="s">
        <v>76</v>
      </c>
      <c r="C64" s="126">
        <v>180</v>
      </c>
      <c r="D64" s="123">
        <v>5.3</v>
      </c>
      <c r="E64" s="123">
        <v>4.9000000000000004</v>
      </c>
      <c r="F64" s="123">
        <v>28.6</v>
      </c>
      <c r="G64" s="123">
        <v>179</v>
      </c>
      <c r="H64" s="108">
        <v>0.08</v>
      </c>
      <c r="I64" s="123" t="s">
        <v>23</v>
      </c>
      <c r="J64" s="123">
        <v>0.02</v>
      </c>
      <c r="K64" s="123">
        <v>0.97</v>
      </c>
      <c r="L64" s="123">
        <v>9.8699999999999992</v>
      </c>
      <c r="M64" s="123">
        <v>41.36</v>
      </c>
      <c r="N64" s="123">
        <v>7.36</v>
      </c>
      <c r="O64" s="124">
        <v>0.75</v>
      </c>
    </row>
    <row r="65" spans="1:15" ht="38.25" customHeight="1">
      <c r="A65" s="127">
        <v>389</v>
      </c>
      <c r="B65" s="125" t="s">
        <v>43</v>
      </c>
      <c r="C65" s="126">
        <v>200</v>
      </c>
      <c r="D65" s="123">
        <v>1</v>
      </c>
      <c r="E65" s="123"/>
      <c r="F65" s="123">
        <v>20.2</v>
      </c>
      <c r="G65" s="123">
        <v>84.8</v>
      </c>
      <c r="H65" s="108">
        <v>0.02</v>
      </c>
      <c r="I65" s="123">
        <v>4</v>
      </c>
      <c r="J65" s="123" t="s">
        <v>23</v>
      </c>
      <c r="K65" s="123" t="s">
        <v>23</v>
      </c>
      <c r="L65" s="123">
        <v>14</v>
      </c>
      <c r="M65" s="123">
        <v>14</v>
      </c>
      <c r="N65" s="123">
        <v>8</v>
      </c>
      <c r="O65" s="124">
        <v>0.6</v>
      </c>
    </row>
    <row r="66" spans="1:15" ht="20.25" customHeight="1">
      <c r="A66" s="127"/>
      <c r="B66" s="125" t="s">
        <v>24</v>
      </c>
      <c r="C66" s="126">
        <v>70</v>
      </c>
      <c r="D66" s="123">
        <v>4.63</v>
      </c>
      <c r="E66" s="123">
        <v>0.46</v>
      </c>
      <c r="F66" s="123">
        <v>32.69</v>
      </c>
      <c r="G66" s="123">
        <v>157.08000000000001</v>
      </c>
      <c r="H66" s="108">
        <v>9.6000000000000002E-2</v>
      </c>
      <c r="I66" s="123" t="s">
        <v>23</v>
      </c>
      <c r="J66" s="123" t="s">
        <v>23</v>
      </c>
      <c r="K66" s="123">
        <v>1.18</v>
      </c>
      <c r="L66" s="123">
        <v>13.8</v>
      </c>
      <c r="M66" s="123">
        <v>50.2</v>
      </c>
      <c r="N66" s="123">
        <v>19.8</v>
      </c>
      <c r="O66" s="124">
        <v>1.1399999999999999</v>
      </c>
    </row>
    <row r="67" spans="1:15" ht="20.25" customHeight="1">
      <c r="A67" s="127"/>
      <c r="B67" s="125" t="s">
        <v>45</v>
      </c>
      <c r="C67" s="126">
        <v>50</v>
      </c>
      <c r="D67" s="123">
        <v>3.3</v>
      </c>
      <c r="E67" s="123">
        <v>0.6</v>
      </c>
      <c r="F67" s="123">
        <v>21.18</v>
      </c>
      <c r="G67" s="123">
        <v>90</v>
      </c>
      <c r="H67" s="108">
        <v>0.115</v>
      </c>
      <c r="I67" s="123" t="s">
        <v>23</v>
      </c>
      <c r="J67" s="123" t="s">
        <v>23</v>
      </c>
      <c r="K67" s="123">
        <v>1.65</v>
      </c>
      <c r="L67" s="123">
        <v>14</v>
      </c>
      <c r="M67" s="123">
        <v>67.5</v>
      </c>
      <c r="N67" s="123">
        <v>27</v>
      </c>
      <c r="O67" s="124">
        <v>1.8</v>
      </c>
    </row>
    <row r="68" spans="1:15" ht="20.25" customHeight="1">
      <c r="A68" s="64"/>
      <c r="B68" s="65" t="s">
        <v>25</v>
      </c>
      <c r="C68" s="66">
        <v>790</v>
      </c>
      <c r="D68" s="63">
        <f>SUM(D61:D67)</f>
        <v>28.22</v>
      </c>
      <c r="E68" s="63">
        <f t="shared" ref="E68:O68" si="9">SUM(E61:E67)</f>
        <v>33.160000000000004</v>
      </c>
      <c r="F68" s="63">
        <f t="shared" si="9"/>
        <v>127.99000000000001</v>
      </c>
      <c r="G68" s="63">
        <f t="shared" si="9"/>
        <v>915.51</v>
      </c>
      <c r="H68" s="63">
        <f t="shared" si="9"/>
        <v>0.52300000000000002</v>
      </c>
      <c r="I68" s="63">
        <f t="shared" si="9"/>
        <v>9.18</v>
      </c>
      <c r="J68" s="63">
        <f t="shared" si="9"/>
        <v>5.5000000000000007E-2</v>
      </c>
      <c r="K68" s="63">
        <f t="shared" si="9"/>
        <v>9.8000000000000007</v>
      </c>
      <c r="L68" s="63">
        <f t="shared" si="9"/>
        <v>117.17999999999999</v>
      </c>
      <c r="M68" s="63">
        <f t="shared" si="9"/>
        <v>571.76</v>
      </c>
      <c r="N68" s="63">
        <f t="shared" si="9"/>
        <v>144.65</v>
      </c>
      <c r="O68" s="63">
        <f t="shared" si="9"/>
        <v>8.1399999999999988</v>
      </c>
    </row>
    <row r="69" spans="1:15" ht="20.25" customHeight="1" thickBot="1">
      <c r="A69" s="67"/>
      <c r="B69" s="68" t="s">
        <v>33</v>
      </c>
      <c r="C69" s="69"/>
      <c r="D69" s="70">
        <f>D68+D59</f>
        <v>57.47</v>
      </c>
      <c r="E69" s="70">
        <f t="shared" ref="E69:O69" si="10">E68+E59</f>
        <v>53.81</v>
      </c>
      <c r="F69" s="70">
        <f t="shared" si="10"/>
        <v>265.5</v>
      </c>
      <c r="G69" s="70">
        <f t="shared" si="10"/>
        <v>1764.8</v>
      </c>
      <c r="H69" s="70">
        <f t="shared" si="10"/>
        <v>0.88800000000000001</v>
      </c>
      <c r="I69" s="70">
        <f t="shared" si="10"/>
        <v>10.545</v>
      </c>
      <c r="J69" s="70">
        <f t="shared" si="10"/>
        <v>40.972999999999999</v>
      </c>
      <c r="K69" s="70">
        <f t="shared" si="10"/>
        <v>13.006</v>
      </c>
      <c r="L69" s="70">
        <f t="shared" si="10"/>
        <v>708.19999999999993</v>
      </c>
      <c r="M69" s="70">
        <f t="shared" si="10"/>
        <v>1192.6600000000001</v>
      </c>
      <c r="N69" s="70">
        <f t="shared" si="10"/>
        <v>243.61</v>
      </c>
      <c r="O69" s="70">
        <f t="shared" si="10"/>
        <v>11.479999999999999</v>
      </c>
    </row>
    <row r="70" spans="1:15" ht="20.25" customHeight="1">
      <c r="A70" s="14"/>
      <c r="B70" s="45" t="s">
        <v>66</v>
      </c>
      <c r="C70" s="15"/>
      <c r="D70" s="16"/>
      <c r="E70" s="16"/>
      <c r="F70" s="16"/>
      <c r="G70" s="16"/>
      <c r="H70" s="25"/>
      <c r="I70" s="16"/>
      <c r="J70" s="16"/>
      <c r="K70" s="16"/>
      <c r="L70" s="16"/>
      <c r="M70" s="16"/>
      <c r="N70" s="16"/>
      <c r="O70" s="26"/>
    </row>
    <row r="71" spans="1:15" ht="20.25" customHeight="1">
      <c r="A71" s="127">
        <v>3</v>
      </c>
      <c r="B71" s="125" t="s">
        <v>35</v>
      </c>
      <c r="C71" s="126" t="s">
        <v>36</v>
      </c>
      <c r="D71" s="123">
        <v>6.6</v>
      </c>
      <c r="E71" s="123">
        <v>9.74</v>
      </c>
      <c r="F71" s="123">
        <v>18.77</v>
      </c>
      <c r="G71" s="123">
        <v>183.01</v>
      </c>
      <c r="H71" s="108">
        <v>0.06</v>
      </c>
      <c r="I71" s="123">
        <v>0.24</v>
      </c>
      <c r="J71" s="123">
        <v>0.06</v>
      </c>
      <c r="K71" s="123">
        <v>0.7</v>
      </c>
      <c r="L71" s="123">
        <v>158.1</v>
      </c>
      <c r="M71" s="123">
        <v>107.7</v>
      </c>
      <c r="N71" s="123">
        <v>17.43</v>
      </c>
      <c r="O71" s="124">
        <v>0.74</v>
      </c>
    </row>
    <row r="72" spans="1:15" ht="20.25" customHeight="1">
      <c r="A72" s="127">
        <v>173</v>
      </c>
      <c r="B72" s="125" t="s">
        <v>67</v>
      </c>
      <c r="C72" s="126" t="s">
        <v>21</v>
      </c>
      <c r="D72" s="123">
        <v>8.1199999999999992</v>
      </c>
      <c r="E72" s="123">
        <v>8.65</v>
      </c>
      <c r="F72" s="123">
        <v>32.42</v>
      </c>
      <c r="G72" s="123">
        <v>240.85</v>
      </c>
      <c r="H72" s="108">
        <v>0.06</v>
      </c>
      <c r="I72" s="123">
        <v>1.17</v>
      </c>
      <c r="J72" s="123">
        <v>18</v>
      </c>
      <c r="K72" s="123">
        <v>0.17</v>
      </c>
      <c r="L72" s="123">
        <v>130.29</v>
      </c>
      <c r="M72" s="123">
        <v>138.13999999999999</v>
      </c>
      <c r="N72" s="123">
        <v>31.12</v>
      </c>
      <c r="O72" s="124">
        <v>0.5</v>
      </c>
    </row>
    <row r="73" spans="1:15" ht="20.25" customHeight="1">
      <c r="A73" s="127">
        <v>378</v>
      </c>
      <c r="B73" s="125" t="s">
        <v>38</v>
      </c>
      <c r="C73" s="126">
        <v>200</v>
      </c>
      <c r="D73" s="123">
        <v>1.52</v>
      </c>
      <c r="E73" s="123">
        <v>1.35</v>
      </c>
      <c r="F73" s="123">
        <v>15.9</v>
      </c>
      <c r="G73" s="123">
        <v>81</v>
      </c>
      <c r="H73" s="108">
        <v>0.04</v>
      </c>
      <c r="I73" s="123">
        <v>1.33</v>
      </c>
      <c r="J73" s="123">
        <v>0.01</v>
      </c>
      <c r="K73" s="123">
        <v>0.04</v>
      </c>
      <c r="L73" s="123">
        <v>126.6</v>
      </c>
      <c r="M73" s="123">
        <v>92.8</v>
      </c>
      <c r="N73" s="123">
        <v>15.4</v>
      </c>
      <c r="O73" s="124">
        <v>0.41</v>
      </c>
    </row>
    <row r="74" spans="1:15" ht="20.25" customHeight="1">
      <c r="A74" s="127" t="s">
        <v>23</v>
      </c>
      <c r="B74" s="125" t="s">
        <v>155</v>
      </c>
      <c r="C74" s="126">
        <v>40</v>
      </c>
      <c r="D74" s="123">
        <v>0.8</v>
      </c>
      <c r="E74" s="123">
        <v>0.9</v>
      </c>
      <c r="F74" s="123">
        <v>79.8</v>
      </c>
      <c r="G74" s="123">
        <v>326</v>
      </c>
      <c r="H74" s="108">
        <v>0</v>
      </c>
      <c r="I74" s="123">
        <v>0</v>
      </c>
      <c r="J74" s="123">
        <v>0</v>
      </c>
      <c r="K74" s="123">
        <v>0</v>
      </c>
      <c r="L74" s="123">
        <v>0</v>
      </c>
      <c r="M74" s="123">
        <v>0</v>
      </c>
      <c r="N74" s="123">
        <v>0</v>
      </c>
      <c r="O74" s="124">
        <v>0</v>
      </c>
    </row>
    <row r="75" spans="1:15" ht="20.25" customHeight="1">
      <c r="A75" s="64"/>
      <c r="B75" s="65" t="s">
        <v>25</v>
      </c>
      <c r="C75" s="66">
        <v>530</v>
      </c>
      <c r="D75" s="63">
        <f>SUM(D71:D74)</f>
        <v>17.04</v>
      </c>
      <c r="E75" s="63">
        <f t="shared" ref="E75:O75" si="11">SUM(E71:E74)</f>
        <v>20.64</v>
      </c>
      <c r="F75" s="63">
        <f t="shared" si="11"/>
        <v>146.88999999999999</v>
      </c>
      <c r="G75" s="63">
        <f t="shared" si="11"/>
        <v>830.86</v>
      </c>
      <c r="H75" s="63">
        <f t="shared" si="11"/>
        <v>0.16</v>
      </c>
      <c r="I75" s="63">
        <f t="shared" si="11"/>
        <v>2.74</v>
      </c>
      <c r="J75" s="63">
        <f t="shared" si="11"/>
        <v>18.07</v>
      </c>
      <c r="K75" s="63">
        <f t="shared" si="11"/>
        <v>0.91</v>
      </c>
      <c r="L75" s="63">
        <f t="shared" si="11"/>
        <v>414.99</v>
      </c>
      <c r="M75" s="63">
        <f t="shared" si="11"/>
        <v>338.64</v>
      </c>
      <c r="N75" s="63">
        <f t="shared" si="11"/>
        <v>63.949999999999996</v>
      </c>
      <c r="O75" s="63">
        <f t="shared" si="11"/>
        <v>1.65</v>
      </c>
    </row>
    <row r="76" spans="1:15" ht="20.25" customHeight="1">
      <c r="A76" s="127"/>
      <c r="B76" s="47" t="s">
        <v>68</v>
      </c>
      <c r="C76" s="126"/>
      <c r="D76" s="123"/>
      <c r="E76" s="123"/>
      <c r="F76" s="123"/>
      <c r="G76" s="123"/>
      <c r="H76" s="108"/>
      <c r="I76" s="123"/>
      <c r="J76" s="123"/>
      <c r="K76" s="123"/>
      <c r="L76" s="123"/>
      <c r="M76" s="123"/>
      <c r="N76" s="123"/>
      <c r="O76" s="124"/>
    </row>
    <row r="77" spans="1:15" ht="35.25" customHeight="1">
      <c r="A77" s="127">
        <v>71</v>
      </c>
      <c r="B77" s="125" t="s">
        <v>69</v>
      </c>
      <c r="C77" s="126">
        <v>60</v>
      </c>
      <c r="D77" s="123">
        <v>0.35</v>
      </c>
      <c r="E77" s="123">
        <v>0.05</v>
      </c>
      <c r="F77" s="123">
        <v>0.95</v>
      </c>
      <c r="G77" s="123">
        <v>6</v>
      </c>
      <c r="H77" s="108">
        <v>0.02</v>
      </c>
      <c r="I77" s="123">
        <v>2.4500000000000002</v>
      </c>
      <c r="J77" s="123"/>
      <c r="K77" s="123">
        <v>0.01</v>
      </c>
      <c r="L77" s="123">
        <v>8.5</v>
      </c>
      <c r="M77" s="123">
        <v>15</v>
      </c>
      <c r="N77" s="123">
        <v>7</v>
      </c>
      <c r="O77" s="124">
        <v>0.25</v>
      </c>
    </row>
    <row r="78" spans="1:15" ht="37.5" customHeight="1">
      <c r="A78" s="127">
        <v>102</v>
      </c>
      <c r="B78" s="125" t="s">
        <v>41</v>
      </c>
      <c r="C78" s="126">
        <v>200</v>
      </c>
      <c r="D78" s="123">
        <v>4.3899999999999997</v>
      </c>
      <c r="E78" s="123">
        <v>4.21</v>
      </c>
      <c r="F78" s="123">
        <v>13.2</v>
      </c>
      <c r="G78" s="123">
        <v>118.6</v>
      </c>
      <c r="H78" s="108">
        <v>0.11700000000000001</v>
      </c>
      <c r="I78" s="123">
        <v>8.42</v>
      </c>
      <c r="J78" s="123" t="s">
        <v>23</v>
      </c>
      <c r="K78" s="123">
        <v>2.93</v>
      </c>
      <c r="L78" s="123">
        <v>26.9</v>
      </c>
      <c r="M78" s="123">
        <v>77.540000000000006</v>
      </c>
      <c r="N78" s="123">
        <v>28.04</v>
      </c>
      <c r="O78" s="124">
        <v>1.42</v>
      </c>
    </row>
    <row r="79" spans="1:15" ht="37.5" customHeight="1">
      <c r="A79" s="27">
        <v>280</v>
      </c>
      <c r="B79" s="50" t="s">
        <v>70</v>
      </c>
      <c r="C79" s="27" t="s">
        <v>29</v>
      </c>
      <c r="D79" s="27">
        <v>13.32</v>
      </c>
      <c r="E79" s="27">
        <v>18.11</v>
      </c>
      <c r="F79" s="27">
        <v>16</v>
      </c>
      <c r="G79" s="27">
        <v>284.8</v>
      </c>
      <c r="H79" s="27">
        <v>0.05</v>
      </c>
      <c r="I79" s="27">
        <v>0.18</v>
      </c>
      <c r="J79" s="27">
        <v>26.09</v>
      </c>
      <c r="K79" s="27">
        <v>3.96</v>
      </c>
      <c r="L79" s="27">
        <v>37.86</v>
      </c>
      <c r="M79" s="27">
        <v>122.84</v>
      </c>
      <c r="N79" s="27">
        <v>19.55</v>
      </c>
      <c r="O79" s="27">
        <v>8.36</v>
      </c>
    </row>
    <row r="80" spans="1:15" ht="23.25" customHeight="1">
      <c r="A80" s="27">
        <v>303</v>
      </c>
      <c r="B80" s="50" t="s">
        <v>30</v>
      </c>
      <c r="C80" s="27">
        <v>180</v>
      </c>
      <c r="D80" s="27">
        <v>4</v>
      </c>
      <c r="E80" s="27">
        <v>4.24</v>
      </c>
      <c r="F80" s="27">
        <v>24.55</v>
      </c>
      <c r="G80" s="27">
        <v>152.4</v>
      </c>
      <c r="H80" s="27">
        <v>0.08</v>
      </c>
      <c r="I80" s="27">
        <v>0</v>
      </c>
      <c r="J80" s="27">
        <v>0</v>
      </c>
      <c r="K80" s="27">
        <v>0.9</v>
      </c>
      <c r="L80" s="27">
        <v>15.6</v>
      </c>
      <c r="M80" s="27">
        <v>100.9</v>
      </c>
      <c r="N80" s="27">
        <v>21.6</v>
      </c>
      <c r="O80" s="27">
        <v>1.7</v>
      </c>
    </row>
    <row r="81" spans="1:15" ht="20.25" customHeight="1">
      <c r="A81" s="127">
        <v>342</v>
      </c>
      <c r="B81" s="125" t="s">
        <v>31</v>
      </c>
      <c r="C81" s="126">
        <v>200</v>
      </c>
      <c r="D81" s="123">
        <v>0.16</v>
      </c>
      <c r="E81" s="123">
        <v>0.16</v>
      </c>
      <c r="F81" s="123">
        <v>27.9</v>
      </c>
      <c r="G81" s="123">
        <v>114.6</v>
      </c>
      <c r="H81" s="108">
        <v>0.01</v>
      </c>
      <c r="I81" s="123">
        <v>3.6</v>
      </c>
      <c r="J81" s="123" t="s">
        <v>23</v>
      </c>
      <c r="K81" s="123" t="s">
        <v>23</v>
      </c>
      <c r="L81" s="123">
        <v>6.2</v>
      </c>
      <c r="M81" s="123">
        <v>3.96</v>
      </c>
      <c r="N81" s="123">
        <v>3.24</v>
      </c>
      <c r="O81" s="124">
        <v>0.85</v>
      </c>
    </row>
    <row r="82" spans="1:15" ht="20.25" customHeight="1">
      <c r="A82" s="127" t="s">
        <v>23</v>
      </c>
      <c r="B82" s="125" t="s">
        <v>24</v>
      </c>
      <c r="C82" s="126">
        <v>70</v>
      </c>
      <c r="D82" s="123">
        <v>4.63</v>
      </c>
      <c r="E82" s="123">
        <v>0.46</v>
      </c>
      <c r="F82" s="123">
        <v>32.69</v>
      </c>
      <c r="G82" s="123">
        <v>157.08000000000001</v>
      </c>
      <c r="H82" s="108">
        <v>9.6000000000000002E-2</v>
      </c>
      <c r="I82" s="123" t="s">
        <v>23</v>
      </c>
      <c r="J82" s="123" t="s">
        <v>23</v>
      </c>
      <c r="K82" s="123">
        <v>1.18</v>
      </c>
      <c r="L82" s="123">
        <v>13.8</v>
      </c>
      <c r="M82" s="123">
        <v>50.2</v>
      </c>
      <c r="N82" s="123">
        <v>19.8</v>
      </c>
      <c r="O82" s="124">
        <v>1.1399999999999999</v>
      </c>
    </row>
    <row r="83" spans="1:15" ht="20.25" customHeight="1">
      <c r="A83" s="127" t="s">
        <v>23</v>
      </c>
      <c r="B83" s="125" t="s">
        <v>45</v>
      </c>
      <c r="C83" s="126">
        <v>50</v>
      </c>
      <c r="D83" s="123">
        <v>3.3</v>
      </c>
      <c r="E83" s="123">
        <v>0.6</v>
      </c>
      <c r="F83" s="123">
        <v>21.18</v>
      </c>
      <c r="G83" s="123">
        <v>90</v>
      </c>
      <c r="H83" s="108">
        <v>0.115</v>
      </c>
      <c r="I83" s="123" t="s">
        <v>23</v>
      </c>
      <c r="J83" s="123" t="s">
        <v>23</v>
      </c>
      <c r="K83" s="123">
        <v>1.65</v>
      </c>
      <c r="L83" s="123">
        <v>14</v>
      </c>
      <c r="M83" s="123">
        <v>67.5</v>
      </c>
      <c r="N83" s="123">
        <v>27</v>
      </c>
      <c r="O83" s="124">
        <v>1.8</v>
      </c>
    </row>
    <row r="84" spans="1:15" ht="20.25" customHeight="1">
      <c r="A84" s="127"/>
      <c r="B84" s="125"/>
      <c r="C84" s="126"/>
      <c r="D84" s="123"/>
      <c r="E84" s="123"/>
      <c r="F84" s="123"/>
      <c r="G84" s="123"/>
      <c r="H84" s="108"/>
      <c r="I84" s="123"/>
      <c r="J84" s="123"/>
      <c r="K84" s="123"/>
      <c r="L84" s="123"/>
      <c r="M84" s="123"/>
      <c r="N84" s="123"/>
      <c r="O84" s="124"/>
    </row>
    <row r="85" spans="1:15" ht="20.25" customHeight="1">
      <c r="A85" s="64"/>
      <c r="B85" s="65" t="s">
        <v>25</v>
      </c>
      <c r="C85" s="66">
        <v>900</v>
      </c>
      <c r="D85" s="63">
        <f>SUM(D77:D84)</f>
        <v>30.15</v>
      </c>
      <c r="E85" s="63">
        <f t="shared" ref="E85:O85" si="12">SUM(E77:E84)</f>
        <v>27.830000000000002</v>
      </c>
      <c r="F85" s="63">
        <f t="shared" si="12"/>
        <v>136.47</v>
      </c>
      <c r="G85" s="63">
        <f t="shared" si="12"/>
        <v>923.48</v>
      </c>
      <c r="H85" s="63">
        <f t="shared" si="12"/>
        <v>0.48799999999999999</v>
      </c>
      <c r="I85" s="63">
        <f t="shared" si="12"/>
        <v>14.65</v>
      </c>
      <c r="J85" s="63">
        <f t="shared" si="12"/>
        <v>26.09</v>
      </c>
      <c r="K85" s="63">
        <f t="shared" si="12"/>
        <v>10.63</v>
      </c>
      <c r="L85" s="63">
        <f t="shared" si="12"/>
        <v>122.85999999999999</v>
      </c>
      <c r="M85" s="63">
        <f t="shared" si="12"/>
        <v>437.93999999999994</v>
      </c>
      <c r="N85" s="63">
        <f t="shared" si="12"/>
        <v>126.22999999999999</v>
      </c>
      <c r="O85" s="63">
        <f t="shared" si="12"/>
        <v>15.52</v>
      </c>
    </row>
    <row r="86" spans="1:15" ht="20.25" customHeight="1" thickBot="1">
      <c r="A86" s="67"/>
      <c r="B86" s="68" t="s">
        <v>33</v>
      </c>
      <c r="C86" s="69"/>
      <c r="D86" s="70">
        <f>D85+D75</f>
        <v>47.19</v>
      </c>
      <c r="E86" s="70">
        <f t="shared" ref="E86:O86" si="13">E85+E75</f>
        <v>48.47</v>
      </c>
      <c r="F86" s="70">
        <f t="shared" si="13"/>
        <v>283.36</v>
      </c>
      <c r="G86" s="70">
        <f t="shared" si="13"/>
        <v>1754.3400000000001</v>
      </c>
      <c r="H86" s="70">
        <f t="shared" si="13"/>
        <v>0.64800000000000002</v>
      </c>
      <c r="I86" s="70">
        <f t="shared" si="13"/>
        <v>17.39</v>
      </c>
      <c r="J86" s="70">
        <f t="shared" si="13"/>
        <v>44.16</v>
      </c>
      <c r="K86" s="70">
        <f t="shared" si="13"/>
        <v>11.540000000000001</v>
      </c>
      <c r="L86" s="70">
        <f t="shared" si="13"/>
        <v>537.85</v>
      </c>
      <c r="M86" s="70">
        <f t="shared" si="13"/>
        <v>776.57999999999993</v>
      </c>
      <c r="N86" s="70">
        <f t="shared" si="13"/>
        <v>190.17999999999998</v>
      </c>
      <c r="O86" s="70">
        <f t="shared" si="13"/>
        <v>17.169999999999998</v>
      </c>
    </row>
    <row r="87" spans="1:15" ht="20.25" customHeight="1">
      <c r="A87" s="14"/>
      <c r="B87" s="45" t="s">
        <v>141</v>
      </c>
      <c r="C87" s="15"/>
      <c r="D87" s="16"/>
      <c r="E87" s="16"/>
      <c r="F87" s="16"/>
      <c r="G87" s="16"/>
      <c r="H87" s="25"/>
      <c r="I87" s="16"/>
      <c r="J87" s="16"/>
      <c r="K87" s="16"/>
      <c r="L87" s="16"/>
      <c r="M87" s="16"/>
      <c r="N87" s="16"/>
      <c r="O87" s="26"/>
    </row>
    <row r="88" spans="1:15" ht="20.25" customHeight="1">
      <c r="A88" s="127">
        <v>188</v>
      </c>
      <c r="B88" s="125" t="s">
        <v>58</v>
      </c>
      <c r="C88" s="126" t="s">
        <v>59</v>
      </c>
      <c r="D88" s="123">
        <v>13.44</v>
      </c>
      <c r="E88" s="123">
        <v>18.84</v>
      </c>
      <c r="F88" s="123">
        <v>47.2</v>
      </c>
      <c r="G88" s="123">
        <v>384</v>
      </c>
      <c r="H88" s="108">
        <v>0.24</v>
      </c>
      <c r="I88" s="123">
        <v>0.69</v>
      </c>
      <c r="J88" s="123">
        <v>29.4</v>
      </c>
      <c r="K88" s="123">
        <v>0.26</v>
      </c>
      <c r="L88" s="123">
        <v>190.7</v>
      </c>
      <c r="M88" s="123">
        <v>234.7</v>
      </c>
      <c r="N88" s="123">
        <v>58.44</v>
      </c>
      <c r="O88" s="124">
        <v>2.5</v>
      </c>
    </row>
    <row r="89" spans="1:15" ht="20.25" customHeight="1">
      <c r="A89" s="127">
        <v>379</v>
      </c>
      <c r="B89" s="125" t="s">
        <v>60</v>
      </c>
      <c r="C89" s="126">
        <v>200</v>
      </c>
      <c r="D89" s="123">
        <v>3.01</v>
      </c>
      <c r="E89" s="123">
        <v>2.88</v>
      </c>
      <c r="F89" s="123">
        <v>13.36</v>
      </c>
      <c r="G89" s="123">
        <v>89.56</v>
      </c>
      <c r="H89" s="108">
        <v>3.5999999999999997E-2</v>
      </c>
      <c r="I89" s="123">
        <v>1.17</v>
      </c>
      <c r="J89" s="123">
        <v>1.7999999999999999E-2</v>
      </c>
      <c r="K89" s="123">
        <v>8.1000000000000003E-2</v>
      </c>
      <c r="L89" s="123">
        <v>108.5</v>
      </c>
      <c r="M89" s="123">
        <v>81.31</v>
      </c>
      <c r="N89" s="123">
        <v>12.6</v>
      </c>
      <c r="O89" s="124">
        <v>0.11</v>
      </c>
    </row>
    <row r="90" spans="1:15" ht="20.25" customHeight="1">
      <c r="A90" s="127" t="s">
        <v>23</v>
      </c>
      <c r="B90" s="125" t="s">
        <v>24</v>
      </c>
      <c r="C90" s="126">
        <v>40</v>
      </c>
      <c r="D90" s="123">
        <v>2.2799999999999998</v>
      </c>
      <c r="E90" s="123">
        <v>0.27</v>
      </c>
      <c r="F90" s="123">
        <v>14.07</v>
      </c>
      <c r="G90" s="123">
        <v>69</v>
      </c>
      <c r="H90" s="108">
        <v>4.8000000000000001E-2</v>
      </c>
      <c r="I90" s="123" t="s">
        <v>23</v>
      </c>
      <c r="J90" s="123" t="s">
        <v>23</v>
      </c>
      <c r="K90" s="123">
        <v>0.59</v>
      </c>
      <c r="L90" s="123">
        <v>6.9</v>
      </c>
      <c r="M90" s="123">
        <v>25.2</v>
      </c>
      <c r="N90" s="123">
        <v>9.9</v>
      </c>
      <c r="O90" s="124">
        <v>0.56999999999999995</v>
      </c>
    </row>
    <row r="91" spans="1:15" ht="20.25" customHeight="1">
      <c r="A91" s="127">
        <v>338</v>
      </c>
      <c r="B91" s="125" t="s">
        <v>65</v>
      </c>
      <c r="C91" s="126">
        <v>150</v>
      </c>
      <c r="D91" s="123">
        <v>0.6</v>
      </c>
      <c r="E91" s="123">
        <v>0.6</v>
      </c>
      <c r="F91" s="123">
        <v>14.7</v>
      </c>
      <c r="G91" s="123">
        <v>67.62</v>
      </c>
      <c r="H91" s="108">
        <v>0.03</v>
      </c>
      <c r="I91" s="123">
        <v>10</v>
      </c>
      <c r="J91" s="123" t="s">
        <v>23</v>
      </c>
      <c r="K91" s="123" t="s">
        <v>23</v>
      </c>
      <c r="L91" s="123">
        <v>16</v>
      </c>
      <c r="M91" s="123">
        <v>11</v>
      </c>
      <c r="N91" s="123">
        <v>9</v>
      </c>
      <c r="O91" s="124">
        <v>2.2000000000000002</v>
      </c>
    </row>
    <row r="92" spans="1:15" ht="20.25" customHeight="1">
      <c r="A92" s="64"/>
      <c r="B92" s="65" t="s">
        <v>25</v>
      </c>
      <c r="C92" s="66">
        <v>500</v>
      </c>
      <c r="D92" s="63">
        <f>SUM(D88:D91)</f>
        <v>19.330000000000002</v>
      </c>
      <c r="E92" s="63">
        <f t="shared" ref="E92:O92" si="14">SUM(E88:E91)</f>
        <v>22.59</v>
      </c>
      <c r="F92" s="63">
        <f t="shared" si="14"/>
        <v>89.33</v>
      </c>
      <c r="G92" s="63">
        <f t="shared" si="14"/>
        <v>610.17999999999995</v>
      </c>
      <c r="H92" s="63">
        <f t="shared" si="14"/>
        <v>0.35399999999999998</v>
      </c>
      <c r="I92" s="63">
        <f t="shared" si="14"/>
        <v>11.86</v>
      </c>
      <c r="J92" s="63">
        <f t="shared" si="14"/>
        <v>29.417999999999999</v>
      </c>
      <c r="K92" s="63">
        <f t="shared" si="14"/>
        <v>0.93100000000000005</v>
      </c>
      <c r="L92" s="63">
        <f t="shared" si="14"/>
        <v>322.09999999999997</v>
      </c>
      <c r="M92" s="63">
        <f t="shared" si="14"/>
        <v>352.21</v>
      </c>
      <c r="N92" s="63">
        <f t="shared" si="14"/>
        <v>89.94</v>
      </c>
      <c r="O92" s="63">
        <f t="shared" si="14"/>
        <v>5.38</v>
      </c>
    </row>
    <row r="93" spans="1:15" ht="20.25" customHeight="1">
      <c r="A93" s="127"/>
      <c r="B93" s="47" t="s">
        <v>142</v>
      </c>
      <c r="C93" s="126"/>
      <c r="D93" s="123"/>
      <c r="E93" s="123"/>
      <c r="F93" s="123"/>
      <c r="G93" s="123"/>
      <c r="H93" s="108"/>
      <c r="I93" s="123"/>
      <c r="J93" s="123"/>
      <c r="K93" s="123"/>
      <c r="L93" s="123"/>
      <c r="M93" s="123"/>
      <c r="N93" s="123"/>
      <c r="O93" s="124"/>
    </row>
    <row r="94" spans="1:15" ht="44.25" customHeight="1">
      <c r="A94" s="127">
        <v>71</v>
      </c>
      <c r="B94" s="125" t="s">
        <v>129</v>
      </c>
      <c r="C94" s="126">
        <v>60</v>
      </c>
      <c r="D94" s="123">
        <v>0.35</v>
      </c>
      <c r="E94" s="123">
        <v>0.05</v>
      </c>
      <c r="F94" s="123">
        <v>0.95</v>
      </c>
      <c r="G94" s="123">
        <v>6</v>
      </c>
      <c r="H94" s="108">
        <v>0.02</v>
      </c>
      <c r="I94" s="123">
        <v>2.4500000000000002</v>
      </c>
      <c r="J94" s="123"/>
      <c r="K94" s="123">
        <v>0.01</v>
      </c>
      <c r="L94" s="123">
        <v>8.5</v>
      </c>
      <c r="M94" s="123">
        <v>15</v>
      </c>
      <c r="N94" s="123">
        <v>7</v>
      </c>
      <c r="O94" s="124">
        <v>0.25</v>
      </c>
    </row>
    <row r="95" spans="1:15" ht="40.5" customHeight="1">
      <c r="A95" s="127">
        <v>103</v>
      </c>
      <c r="B95" s="125" t="s">
        <v>109</v>
      </c>
      <c r="C95" s="12">
        <v>200</v>
      </c>
      <c r="D95" s="123">
        <v>2.0499999999999998</v>
      </c>
      <c r="E95" s="123">
        <v>2.2200000000000002</v>
      </c>
      <c r="F95" s="123">
        <v>12.55</v>
      </c>
      <c r="G95" s="123">
        <v>87.2</v>
      </c>
      <c r="H95" s="108">
        <v>7.0000000000000007E-2</v>
      </c>
      <c r="I95" s="123">
        <v>4.8600000000000003</v>
      </c>
      <c r="J95" s="123"/>
      <c r="K95" s="123">
        <v>0.04</v>
      </c>
      <c r="L95" s="123">
        <v>23.6</v>
      </c>
      <c r="M95" s="123">
        <v>46.18</v>
      </c>
      <c r="N95" s="123">
        <v>19.04</v>
      </c>
      <c r="O95" s="124">
        <v>0.8</v>
      </c>
    </row>
    <row r="96" spans="1:15" ht="42" customHeight="1">
      <c r="A96" s="127">
        <v>256</v>
      </c>
      <c r="B96" s="125" t="s">
        <v>133</v>
      </c>
      <c r="C96" s="126" t="s">
        <v>63</v>
      </c>
      <c r="D96" s="123">
        <v>14.56</v>
      </c>
      <c r="E96" s="123">
        <v>7.68</v>
      </c>
      <c r="F96" s="123">
        <v>7.68</v>
      </c>
      <c r="G96" s="123">
        <v>158</v>
      </c>
      <c r="H96" s="108">
        <v>0.11</v>
      </c>
      <c r="I96" s="123">
        <v>6.03</v>
      </c>
      <c r="J96" s="123">
        <v>0.28999999999999998</v>
      </c>
      <c r="K96" s="123">
        <v>3.47</v>
      </c>
      <c r="L96" s="123">
        <v>61.23</v>
      </c>
      <c r="M96" s="123">
        <v>250.9</v>
      </c>
      <c r="N96" s="123">
        <v>66.63</v>
      </c>
      <c r="O96" s="124">
        <v>1.25</v>
      </c>
    </row>
    <row r="97" spans="1:15" ht="20.25" customHeight="1">
      <c r="A97" s="127">
        <v>312</v>
      </c>
      <c r="B97" s="125" t="s">
        <v>64</v>
      </c>
      <c r="C97" s="126">
        <v>180</v>
      </c>
      <c r="D97" s="123">
        <v>3.08</v>
      </c>
      <c r="E97" s="123">
        <v>4.22</v>
      </c>
      <c r="F97" s="123">
        <v>20.64</v>
      </c>
      <c r="G97" s="123">
        <v>135.07</v>
      </c>
      <c r="H97" s="108">
        <v>0.14000000000000001</v>
      </c>
      <c r="I97" s="123">
        <v>18.16</v>
      </c>
      <c r="J97" s="123" t="s">
        <v>23</v>
      </c>
      <c r="K97" s="123">
        <v>0.13500000000000001</v>
      </c>
      <c r="L97" s="123">
        <v>36.97</v>
      </c>
      <c r="M97" s="123">
        <v>86.6</v>
      </c>
      <c r="N97" s="123">
        <v>27.75</v>
      </c>
      <c r="O97" s="124">
        <v>1.01</v>
      </c>
    </row>
    <row r="98" spans="1:15" ht="42" customHeight="1">
      <c r="A98" s="127">
        <v>389</v>
      </c>
      <c r="B98" s="125" t="s">
        <v>43</v>
      </c>
      <c r="C98" s="126">
        <v>200</v>
      </c>
      <c r="D98" s="123">
        <v>1</v>
      </c>
      <c r="E98" s="123"/>
      <c r="F98" s="123">
        <v>20.2</v>
      </c>
      <c r="G98" s="123">
        <v>84.8</v>
      </c>
      <c r="H98" s="108">
        <v>0.02</v>
      </c>
      <c r="I98" s="123">
        <v>4</v>
      </c>
      <c r="J98" s="123" t="s">
        <v>23</v>
      </c>
      <c r="K98" s="123" t="s">
        <v>23</v>
      </c>
      <c r="L98" s="123">
        <v>14</v>
      </c>
      <c r="M98" s="123">
        <v>14</v>
      </c>
      <c r="N98" s="123">
        <v>8</v>
      </c>
      <c r="O98" s="124">
        <v>0.6</v>
      </c>
    </row>
    <row r="99" spans="1:15" ht="20.25" customHeight="1">
      <c r="A99" s="127" t="s">
        <v>23</v>
      </c>
      <c r="B99" s="125" t="s">
        <v>44</v>
      </c>
      <c r="C99" s="126">
        <v>70</v>
      </c>
      <c r="D99" s="123">
        <v>4.63</v>
      </c>
      <c r="E99" s="123">
        <v>0.46</v>
      </c>
      <c r="F99" s="123">
        <v>32.69</v>
      </c>
      <c r="G99" s="123">
        <v>157.08000000000001</v>
      </c>
      <c r="H99" s="108">
        <v>9.6000000000000002E-2</v>
      </c>
      <c r="I99" s="123" t="s">
        <v>23</v>
      </c>
      <c r="J99" s="123" t="s">
        <v>23</v>
      </c>
      <c r="K99" s="123">
        <v>1.18</v>
      </c>
      <c r="L99" s="123">
        <v>13.8</v>
      </c>
      <c r="M99" s="123">
        <v>50.2</v>
      </c>
      <c r="N99" s="123">
        <v>19.8</v>
      </c>
      <c r="O99" s="124">
        <v>1.1399999999999999</v>
      </c>
    </row>
    <row r="100" spans="1:15" ht="20.25" customHeight="1">
      <c r="A100" s="127" t="s">
        <v>23</v>
      </c>
      <c r="B100" s="125" t="s">
        <v>45</v>
      </c>
      <c r="C100" s="126">
        <v>40</v>
      </c>
      <c r="D100" s="123">
        <v>3.3</v>
      </c>
      <c r="E100" s="123">
        <v>0.6</v>
      </c>
      <c r="F100" s="123">
        <v>21.18</v>
      </c>
      <c r="G100" s="123">
        <v>90</v>
      </c>
      <c r="H100" s="108">
        <v>0.115</v>
      </c>
      <c r="I100" s="123" t="s">
        <v>23</v>
      </c>
      <c r="J100" s="123" t="s">
        <v>23</v>
      </c>
      <c r="K100" s="123">
        <v>1.65</v>
      </c>
      <c r="L100" s="123">
        <v>14</v>
      </c>
      <c r="M100" s="123">
        <v>67.5</v>
      </c>
      <c r="N100" s="123">
        <v>27</v>
      </c>
      <c r="O100" s="124">
        <v>1.8</v>
      </c>
    </row>
    <row r="101" spans="1:15" ht="20.25" customHeight="1">
      <c r="A101" s="64"/>
      <c r="B101" s="65" t="s">
        <v>25</v>
      </c>
      <c r="C101" s="66">
        <v>950</v>
      </c>
      <c r="D101" s="63">
        <f t="shared" ref="D101:O101" si="15">SUM(D94:D100)</f>
        <v>28.97</v>
      </c>
      <c r="E101" s="63">
        <f t="shared" si="15"/>
        <v>15.229999999999999</v>
      </c>
      <c r="F101" s="63">
        <f t="shared" si="15"/>
        <v>115.88999999999999</v>
      </c>
      <c r="G101" s="63">
        <f t="shared" si="15"/>
        <v>718.15</v>
      </c>
      <c r="H101" s="63">
        <f t="shared" si="15"/>
        <v>0.57100000000000006</v>
      </c>
      <c r="I101" s="63">
        <f t="shared" si="15"/>
        <v>35.5</v>
      </c>
      <c r="J101" s="63">
        <f t="shared" si="15"/>
        <v>0.28999999999999998</v>
      </c>
      <c r="K101" s="63">
        <f t="shared" si="15"/>
        <v>6.4849999999999994</v>
      </c>
      <c r="L101" s="63">
        <f t="shared" si="15"/>
        <v>172.10000000000002</v>
      </c>
      <c r="M101" s="63">
        <f t="shared" si="15"/>
        <v>530.37999999999988</v>
      </c>
      <c r="N101" s="63">
        <f t="shared" si="15"/>
        <v>175.22</v>
      </c>
      <c r="O101" s="63">
        <f t="shared" si="15"/>
        <v>6.85</v>
      </c>
    </row>
    <row r="102" spans="1:15" ht="20.25" customHeight="1" thickBot="1">
      <c r="A102" s="67"/>
      <c r="B102" s="68" t="s">
        <v>33</v>
      </c>
      <c r="C102" s="69"/>
      <c r="D102" s="70">
        <f t="shared" ref="D102:O102" si="16">D92+D101</f>
        <v>48.3</v>
      </c>
      <c r="E102" s="70">
        <f t="shared" si="16"/>
        <v>37.82</v>
      </c>
      <c r="F102" s="70">
        <f t="shared" si="16"/>
        <v>205.21999999999997</v>
      </c>
      <c r="G102" s="70">
        <f t="shared" si="16"/>
        <v>1328.33</v>
      </c>
      <c r="H102" s="70">
        <f t="shared" si="16"/>
        <v>0.92500000000000004</v>
      </c>
      <c r="I102" s="70">
        <f t="shared" si="16"/>
        <v>47.36</v>
      </c>
      <c r="J102" s="70">
        <f t="shared" si="16"/>
        <v>29.707999999999998</v>
      </c>
      <c r="K102" s="70">
        <f t="shared" si="16"/>
        <v>7.4159999999999995</v>
      </c>
      <c r="L102" s="70">
        <f t="shared" si="16"/>
        <v>494.2</v>
      </c>
      <c r="M102" s="70">
        <f t="shared" si="16"/>
        <v>882.58999999999992</v>
      </c>
      <c r="N102" s="70">
        <f t="shared" si="16"/>
        <v>265.15999999999997</v>
      </c>
      <c r="O102" s="70">
        <f t="shared" si="16"/>
        <v>12.23</v>
      </c>
    </row>
    <row r="103" spans="1:15" ht="20.25" customHeight="1">
      <c r="A103" s="14"/>
      <c r="B103" s="45" t="s">
        <v>143</v>
      </c>
      <c r="C103" s="15"/>
      <c r="D103" s="16"/>
      <c r="E103" s="16"/>
      <c r="F103" s="16"/>
      <c r="G103" s="16"/>
      <c r="H103" s="17"/>
      <c r="I103" s="18"/>
      <c r="J103" s="18"/>
      <c r="K103" s="18"/>
      <c r="L103" s="18"/>
      <c r="M103" s="18"/>
      <c r="N103" s="18"/>
      <c r="O103" s="19"/>
    </row>
    <row r="104" spans="1:15" ht="56.25" customHeight="1">
      <c r="A104" s="127">
        <v>173</v>
      </c>
      <c r="B104" s="125" t="s">
        <v>20</v>
      </c>
      <c r="C104" s="126" t="s">
        <v>136</v>
      </c>
      <c r="D104" s="123">
        <v>13.8</v>
      </c>
      <c r="E104" s="123">
        <v>18.600000000000001</v>
      </c>
      <c r="F104" s="123">
        <v>67.650000000000006</v>
      </c>
      <c r="G104" s="123">
        <v>493</v>
      </c>
      <c r="H104" s="108">
        <v>0.06</v>
      </c>
      <c r="I104" s="123">
        <v>1.17</v>
      </c>
      <c r="J104" s="123">
        <v>18</v>
      </c>
      <c r="K104" s="123">
        <v>0.17</v>
      </c>
      <c r="L104" s="123">
        <v>130.29</v>
      </c>
      <c r="M104" s="123">
        <v>138.13999999999999</v>
      </c>
      <c r="N104" s="123">
        <v>31.12</v>
      </c>
      <c r="O104" s="124">
        <v>0.5</v>
      </c>
    </row>
    <row r="105" spans="1:15" ht="20.25" customHeight="1">
      <c r="A105" s="127">
        <v>379</v>
      </c>
      <c r="B105" s="125" t="s">
        <v>60</v>
      </c>
      <c r="C105" s="126">
        <v>200</v>
      </c>
      <c r="D105" s="123">
        <v>3.01</v>
      </c>
      <c r="E105" s="123">
        <v>2.88</v>
      </c>
      <c r="F105" s="123">
        <v>13.36</v>
      </c>
      <c r="G105" s="123">
        <v>89.56</v>
      </c>
      <c r="H105" s="108">
        <v>3.5999999999999997E-2</v>
      </c>
      <c r="I105" s="123">
        <v>1.17</v>
      </c>
      <c r="J105" s="123">
        <v>1.7999999999999999E-2</v>
      </c>
      <c r="K105" s="123">
        <v>8.1000000000000003E-2</v>
      </c>
      <c r="L105" s="123">
        <v>108.5</v>
      </c>
      <c r="M105" s="123">
        <v>81.31</v>
      </c>
      <c r="N105" s="123">
        <v>12.6</v>
      </c>
      <c r="O105" s="124">
        <v>0.11</v>
      </c>
    </row>
    <row r="106" spans="1:15" s="114" customFormat="1" ht="20.25" customHeight="1">
      <c r="A106" s="127" t="s">
        <v>23</v>
      </c>
      <c r="B106" s="125" t="s">
        <v>90</v>
      </c>
      <c r="C106" s="126">
        <v>90</v>
      </c>
      <c r="D106" s="123">
        <v>4.5999999999999996</v>
      </c>
      <c r="E106" s="123">
        <v>11.2</v>
      </c>
      <c r="F106" s="123">
        <v>25</v>
      </c>
      <c r="G106" s="123">
        <v>219</v>
      </c>
      <c r="H106" s="108">
        <v>0</v>
      </c>
      <c r="I106" s="123">
        <v>0</v>
      </c>
      <c r="J106" s="123">
        <v>0</v>
      </c>
      <c r="K106" s="123">
        <v>0</v>
      </c>
      <c r="L106" s="123">
        <v>0</v>
      </c>
      <c r="M106" s="123">
        <v>0</v>
      </c>
      <c r="N106" s="123">
        <v>0</v>
      </c>
      <c r="O106" s="124">
        <v>0</v>
      </c>
    </row>
    <row r="107" spans="1:15" ht="20.25" customHeight="1">
      <c r="A107" s="127" t="s">
        <v>23</v>
      </c>
      <c r="B107" s="125" t="s">
        <v>24</v>
      </c>
      <c r="C107" s="126">
        <v>30</v>
      </c>
      <c r="D107" s="123">
        <v>2.2799999999999998</v>
      </c>
      <c r="E107" s="123">
        <v>0.27</v>
      </c>
      <c r="F107" s="123">
        <v>14.07</v>
      </c>
      <c r="G107" s="123">
        <v>69</v>
      </c>
      <c r="H107" s="108">
        <v>4.8000000000000001E-2</v>
      </c>
      <c r="I107" s="123" t="s">
        <v>23</v>
      </c>
      <c r="J107" s="123" t="s">
        <v>23</v>
      </c>
      <c r="K107" s="123">
        <v>0.59</v>
      </c>
      <c r="L107" s="123">
        <v>6.9</v>
      </c>
      <c r="M107" s="123">
        <v>25.2</v>
      </c>
      <c r="N107" s="123">
        <v>9.9</v>
      </c>
      <c r="O107" s="124">
        <v>0.56999999999999995</v>
      </c>
    </row>
    <row r="108" spans="1:15" ht="20.25" customHeight="1">
      <c r="A108" s="60"/>
      <c r="B108" s="61" t="s">
        <v>25</v>
      </c>
      <c r="C108" s="62">
        <v>500</v>
      </c>
      <c r="D108" s="63">
        <f>SUM(D104:D107)</f>
        <v>23.690000000000005</v>
      </c>
      <c r="E108" s="63">
        <f t="shared" ref="E108:O108" si="17">SUM(E104:E107)</f>
        <v>32.950000000000003</v>
      </c>
      <c r="F108" s="63">
        <f t="shared" si="17"/>
        <v>120.08000000000001</v>
      </c>
      <c r="G108" s="63">
        <f t="shared" si="17"/>
        <v>870.56</v>
      </c>
      <c r="H108" s="63">
        <f t="shared" si="17"/>
        <v>0.14400000000000002</v>
      </c>
      <c r="I108" s="63">
        <f t="shared" si="17"/>
        <v>2.34</v>
      </c>
      <c r="J108" s="63">
        <f t="shared" si="17"/>
        <v>18.018000000000001</v>
      </c>
      <c r="K108" s="63">
        <f t="shared" si="17"/>
        <v>0.84099999999999997</v>
      </c>
      <c r="L108" s="63">
        <f t="shared" si="17"/>
        <v>245.69</v>
      </c>
      <c r="M108" s="63">
        <f t="shared" si="17"/>
        <v>244.64999999999998</v>
      </c>
      <c r="N108" s="63">
        <f t="shared" si="17"/>
        <v>53.62</v>
      </c>
      <c r="O108" s="63">
        <f t="shared" si="17"/>
        <v>1.18</v>
      </c>
    </row>
    <row r="109" spans="1:15" ht="20.25" customHeight="1">
      <c r="A109" s="22"/>
      <c r="B109" s="46" t="s">
        <v>144</v>
      </c>
      <c r="C109" s="23"/>
      <c r="D109" s="8"/>
      <c r="E109" s="8"/>
      <c r="F109" s="8"/>
      <c r="G109" s="8"/>
      <c r="H109" s="7"/>
      <c r="I109" s="8"/>
      <c r="J109" s="8"/>
      <c r="K109" s="8"/>
      <c r="L109" s="8"/>
      <c r="M109" s="8"/>
      <c r="N109" s="8"/>
      <c r="O109" s="9"/>
    </row>
    <row r="110" spans="1:15" ht="20.25" customHeight="1">
      <c r="A110" s="127">
        <v>71</v>
      </c>
      <c r="B110" s="125" t="s">
        <v>129</v>
      </c>
      <c r="C110" s="126">
        <v>60</v>
      </c>
      <c r="D110" s="123">
        <v>0.35</v>
      </c>
      <c r="E110" s="123">
        <v>0.05</v>
      </c>
      <c r="F110" s="123">
        <v>0.95</v>
      </c>
      <c r="G110" s="123">
        <v>6</v>
      </c>
      <c r="H110" s="108">
        <v>0.02</v>
      </c>
      <c r="I110" s="123">
        <v>2.4500000000000002</v>
      </c>
      <c r="J110" s="123"/>
      <c r="K110" s="123">
        <v>0.01</v>
      </c>
      <c r="L110" s="123">
        <v>8.5</v>
      </c>
      <c r="M110" s="123">
        <v>15</v>
      </c>
      <c r="N110" s="123">
        <v>7</v>
      </c>
      <c r="O110" s="124">
        <v>0.25</v>
      </c>
    </row>
    <row r="111" spans="1:15" ht="21.75" customHeight="1">
      <c r="A111" s="127">
        <v>108</v>
      </c>
      <c r="B111" s="125" t="s">
        <v>27</v>
      </c>
      <c r="C111" s="126">
        <v>200</v>
      </c>
      <c r="D111" s="123">
        <v>2.84</v>
      </c>
      <c r="E111" s="123">
        <v>3.67</v>
      </c>
      <c r="F111" s="123">
        <v>15.03</v>
      </c>
      <c r="G111" s="129">
        <v>111.4</v>
      </c>
      <c r="H111" s="123">
        <v>0.08</v>
      </c>
      <c r="I111" s="123">
        <v>4.5999999999999996</v>
      </c>
      <c r="J111" s="123">
        <v>16.8</v>
      </c>
      <c r="K111" s="123">
        <v>0.06</v>
      </c>
      <c r="L111" s="123">
        <v>26.72</v>
      </c>
      <c r="M111" s="123">
        <v>57.8</v>
      </c>
      <c r="N111" s="123">
        <v>20.3</v>
      </c>
      <c r="O111" s="124">
        <v>0.94</v>
      </c>
    </row>
    <row r="112" spans="1:15" ht="20.25" customHeight="1">
      <c r="A112" s="127">
        <v>260</v>
      </c>
      <c r="B112" s="125" t="s">
        <v>28</v>
      </c>
      <c r="C112" s="126" t="s">
        <v>29</v>
      </c>
      <c r="D112" s="123">
        <v>19.350000000000001</v>
      </c>
      <c r="E112" s="123">
        <v>20.399999999999999</v>
      </c>
      <c r="F112" s="123">
        <v>6.16</v>
      </c>
      <c r="G112" s="123">
        <v>285.89</v>
      </c>
      <c r="H112" s="7">
        <v>0.03</v>
      </c>
      <c r="I112" s="8">
        <v>0.92</v>
      </c>
      <c r="J112" s="8"/>
      <c r="K112" s="8">
        <v>0.1</v>
      </c>
      <c r="L112" s="8">
        <v>21.81</v>
      </c>
      <c r="M112" s="8">
        <v>154.15</v>
      </c>
      <c r="N112" s="8">
        <v>22.03</v>
      </c>
      <c r="O112" s="9">
        <v>3.06</v>
      </c>
    </row>
    <row r="113" spans="1:15" ht="20.25" customHeight="1">
      <c r="A113" s="127">
        <v>303</v>
      </c>
      <c r="B113" s="125" t="s">
        <v>30</v>
      </c>
      <c r="C113" s="126">
        <v>180</v>
      </c>
      <c r="D113" s="123">
        <v>4</v>
      </c>
      <c r="E113" s="123">
        <v>4.24</v>
      </c>
      <c r="F113" s="123">
        <v>24.55</v>
      </c>
      <c r="G113" s="123">
        <v>152.4</v>
      </c>
      <c r="H113" s="108">
        <v>0.108</v>
      </c>
      <c r="I113" s="123"/>
      <c r="J113" s="123"/>
      <c r="K113" s="123">
        <v>0.04</v>
      </c>
      <c r="L113" s="123">
        <v>20.86</v>
      </c>
      <c r="M113" s="123">
        <v>134.6</v>
      </c>
      <c r="N113" s="123">
        <v>28.8</v>
      </c>
      <c r="O113" s="124">
        <v>2.27</v>
      </c>
    </row>
    <row r="114" spans="1:15" ht="20.25" customHeight="1">
      <c r="A114" s="127">
        <v>342</v>
      </c>
      <c r="B114" s="125" t="s">
        <v>31</v>
      </c>
      <c r="C114" s="126">
        <v>200</v>
      </c>
      <c r="D114" s="123">
        <v>0.16</v>
      </c>
      <c r="E114" s="123">
        <v>0.16</v>
      </c>
      <c r="F114" s="123">
        <v>27.9</v>
      </c>
      <c r="G114" s="123">
        <v>114.6</v>
      </c>
      <c r="H114" s="108">
        <v>0.01</v>
      </c>
      <c r="I114" s="123">
        <v>3.6</v>
      </c>
      <c r="J114" s="123" t="s">
        <v>23</v>
      </c>
      <c r="K114" s="123" t="s">
        <v>23</v>
      </c>
      <c r="L114" s="123">
        <v>6.2</v>
      </c>
      <c r="M114" s="123">
        <v>3.96</v>
      </c>
      <c r="N114" s="123">
        <v>3.24</v>
      </c>
      <c r="O114" s="124">
        <v>0.85</v>
      </c>
    </row>
    <row r="115" spans="1:15" ht="20.25" customHeight="1">
      <c r="A115" s="127" t="s">
        <v>23</v>
      </c>
      <c r="B115" s="125" t="s">
        <v>24</v>
      </c>
      <c r="C115" s="126">
        <v>40</v>
      </c>
      <c r="D115" s="123">
        <v>3.04</v>
      </c>
      <c r="E115" s="123">
        <v>0.36</v>
      </c>
      <c r="F115" s="123">
        <v>18.760000000000002</v>
      </c>
      <c r="G115" s="123">
        <v>92</v>
      </c>
      <c r="H115" s="108">
        <v>4.3999999999999997E-2</v>
      </c>
      <c r="I115" s="123" t="s">
        <v>23</v>
      </c>
      <c r="J115" s="123" t="s">
        <v>23</v>
      </c>
      <c r="K115" s="123">
        <v>0.67</v>
      </c>
      <c r="L115" s="123">
        <v>8</v>
      </c>
      <c r="M115" s="123">
        <v>26</v>
      </c>
      <c r="N115" s="123">
        <v>5.6</v>
      </c>
      <c r="O115" s="124">
        <v>0.44</v>
      </c>
    </row>
    <row r="116" spans="1:15" ht="20.25" customHeight="1">
      <c r="A116" s="127" t="s">
        <v>23</v>
      </c>
      <c r="B116" s="125" t="s">
        <v>32</v>
      </c>
      <c r="C116" s="126">
        <v>40</v>
      </c>
      <c r="D116" s="123">
        <v>2.64</v>
      </c>
      <c r="E116" s="123">
        <v>0.48</v>
      </c>
      <c r="F116" s="123">
        <v>14.12</v>
      </c>
      <c r="G116" s="123">
        <v>72</v>
      </c>
      <c r="H116" s="108">
        <v>9.1999999999999998E-2</v>
      </c>
      <c r="I116" s="123" t="s">
        <v>23</v>
      </c>
      <c r="J116" s="123" t="s">
        <v>23</v>
      </c>
      <c r="K116" s="123">
        <v>1.32</v>
      </c>
      <c r="L116" s="123">
        <v>11.2</v>
      </c>
      <c r="M116" s="123">
        <v>54</v>
      </c>
      <c r="N116" s="123">
        <v>27</v>
      </c>
      <c r="O116" s="124">
        <v>1.44</v>
      </c>
    </row>
    <row r="117" spans="1:15" ht="20.25" customHeight="1">
      <c r="A117" s="64"/>
      <c r="B117" s="65" t="s">
        <v>25</v>
      </c>
      <c r="C117" s="66">
        <v>860</v>
      </c>
      <c r="D117" s="63">
        <f>SUM(D110:D116)</f>
        <v>32.380000000000003</v>
      </c>
      <c r="E117" s="63">
        <f t="shared" ref="E117:O117" si="18">SUM(E110:E116)</f>
        <v>29.36</v>
      </c>
      <c r="F117" s="63">
        <f t="shared" si="18"/>
        <v>107.47000000000001</v>
      </c>
      <c r="G117" s="63">
        <f t="shared" si="18"/>
        <v>834.29</v>
      </c>
      <c r="H117" s="63">
        <f t="shared" si="18"/>
        <v>0.38400000000000001</v>
      </c>
      <c r="I117" s="63">
        <f t="shared" si="18"/>
        <v>11.57</v>
      </c>
      <c r="J117" s="63">
        <f t="shared" si="18"/>
        <v>16.8</v>
      </c>
      <c r="K117" s="63">
        <f t="shared" si="18"/>
        <v>2.2000000000000002</v>
      </c>
      <c r="L117" s="63">
        <f t="shared" si="18"/>
        <v>103.29</v>
      </c>
      <c r="M117" s="63">
        <f t="shared" si="18"/>
        <v>445.50999999999993</v>
      </c>
      <c r="N117" s="63">
        <f t="shared" si="18"/>
        <v>113.96999999999998</v>
      </c>
      <c r="O117" s="63">
        <f t="shared" si="18"/>
        <v>9.25</v>
      </c>
    </row>
    <row r="118" spans="1:15" ht="20.25" customHeight="1" thickBot="1">
      <c r="A118" s="67"/>
      <c r="B118" s="68" t="s">
        <v>33</v>
      </c>
      <c r="C118" s="69"/>
      <c r="D118" s="70">
        <f>D108+D117</f>
        <v>56.070000000000007</v>
      </c>
      <c r="E118" s="70">
        <f t="shared" ref="E118:O118" si="19">E108+E117</f>
        <v>62.31</v>
      </c>
      <c r="F118" s="70">
        <f t="shared" si="19"/>
        <v>227.55</v>
      </c>
      <c r="G118" s="70">
        <f t="shared" si="19"/>
        <v>1704.85</v>
      </c>
      <c r="H118" s="70">
        <f t="shared" si="19"/>
        <v>0.52800000000000002</v>
      </c>
      <c r="I118" s="70">
        <f t="shared" si="19"/>
        <v>13.91</v>
      </c>
      <c r="J118" s="70">
        <f t="shared" si="19"/>
        <v>34.817999999999998</v>
      </c>
      <c r="K118" s="70">
        <f t="shared" si="19"/>
        <v>3.0410000000000004</v>
      </c>
      <c r="L118" s="70">
        <f t="shared" si="19"/>
        <v>348.98</v>
      </c>
      <c r="M118" s="70">
        <f t="shared" si="19"/>
        <v>690.15999999999985</v>
      </c>
      <c r="N118" s="70">
        <f t="shared" si="19"/>
        <v>167.58999999999997</v>
      </c>
      <c r="O118" s="70">
        <f t="shared" si="19"/>
        <v>10.43</v>
      </c>
    </row>
    <row r="119" spans="1:15" ht="20.25" customHeight="1">
      <c r="A119" s="14"/>
      <c r="B119" s="45" t="s">
        <v>82</v>
      </c>
      <c r="C119" s="15"/>
      <c r="D119" s="16"/>
      <c r="E119" s="16"/>
      <c r="F119" s="16"/>
      <c r="G119" s="16"/>
      <c r="H119" s="25"/>
      <c r="I119" s="16"/>
      <c r="J119" s="16"/>
      <c r="K119" s="16"/>
      <c r="L119" s="16"/>
      <c r="M119" s="16"/>
      <c r="N119" s="16"/>
      <c r="O119" s="26"/>
    </row>
    <row r="120" spans="1:15" ht="41.25" customHeight="1">
      <c r="A120" s="127">
        <v>3</v>
      </c>
      <c r="B120" s="125" t="s">
        <v>35</v>
      </c>
      <c r="C120" s="126" t="s">
        <v>36</v>
      </c>
      <c r="D120" s="123">
        <v>6.6</v>
      </c>
      <c r="E120" s="123">
        <v>9.74</v>
      </c>
      <c r="F120" s="123">
        <v>18.77</v>
      </c>
      <c r="G120" s="123">
        <v>183.01</v>
      </c>
      <c r="H120" s="108">
        <v>0.06</v>
      </c>
      <c r="I120" s="123">
        <v>0.24</v>
      </c>
      <c r="J120" s="123">
        <v>0.06</v>
      </c>
      <c r="K120" s="123">
        <v>0.7</v>
      </c>
      <c r="L120" s="123">
        <v>158.1</v>
      </c>
      <c r="M120" s="123">
        <v>107.7</v>
      </c>
      <c r="N120" s="123">
        <v>17.43</v>
      </c>
      <c r="O120" s="124">
        <v>0.74</v>
      </c>
    </row>
    <row r="121" spans="1:15" ht="54" customHeight="1">
      <c r="A121" s="127">
        <v>182</v>
      </c>
      <c r="B121" s="125" t="s">
        <v>83</v>
      </c>
      <c r="C121" s="126" t="s">
        <v>84</v>
      </c>
      <c r="D121" s="123">
        <v>5.16</v>
      </c>
      <c r="E121" s="123">
        <v>4.71</v>
      </c>
      <c r="F121" s="123">
        <v>24.68</v>
      </c>
      <c r="G121" s="123">
        <v>162.6</v>
      </c>
      <c r="H121" s="108">
        <v>0.06</v>
      </c>
      <c r="I121" s="123">
        <v>1.17</v>
      </c>
      <c r="J121" s="123">
        <v>18</v>
      </c>
      <c r="K121" s="123">
        <v>0.17</v>
      </c>
      <c r="L121" s="123">
        <v>130.29</v>
      </c>
      <c r="M121" s="123">
        <v>138.13999999999999</v>
      </c>
      <c r="N121" s="123">
        <v>31.12</v>
      </c>
      <c r="O121" s="124">
        <v>0.5</v>
      </c>
    </row>
    <row r="122" spans="1:15" ht="20.25" customHeight="1">
      <c r="A122" s="127">
        <v>379</v>
      </c>
      <c r="B122" s="125" t="s">
        <v>60</v>
      </c>
      <c r="C122" s="126">
        <v>200</v>
      </c>
      <c r="D122" s="123">
        <v>3.01</v>
      </c>
      <c r="E122" s="123">
        <v>2.88</v>
      </c>
      <c r="F122" s="123">
        <v>13.36</v>
      </c>
      <c r="G122" s="123">
        <v>89.56</v>
      </c>
      <c r="H122" s="108">
        <v>3.5999999999999997E-2</v>
      </c>
      <c r="I122" s="123">
        <v>1.17</v>
      </c>
      <c r="J122" s="123">
        <v>1.7999999999999999E-2</v>
      </c>
      <c r="K122" s="123">
        <v>8.1000000000000003E-2</v>
      </c>
      <c r="L122" s="123">
        <v>108.5</v>
      </c>
      <c r="M122" s="123">
        <v>81.31</v>
      </c>
      <c r="N122" s="123">
        <v>12.6</v>
      </c>
      <c r="O122" s="124">
        <v>0.11</v>
      </c>
    </row>
    <row r="123" spans="1:15" ht="20.25" customHeight="1">
      <c r="A123" s="127" t="s">
        <v>23</v>
      </c>
      <c r="B123" s="125" t="s">
        <v>156</v>
      </c>
      <c r="C123" s="126">
        <v>30</v>
      </c>
      <c r="D123" s="123">
        <v>0.8</v>
      </c>
      <c r="E123" s="123">
        <v>0.9</v>
      </c>
      <c r="F123" s="123">
        <v>79.8</v>
      </c>
      <c r="G123" s="123">
        <v>326</v>
      </c>
      <c r="H123" s="108">
        <v>0</v>
      </c>
      <c r="I123" s="123">
        <v>0</v>
      </c>
      <c r="J123" s="123">
        <v>0</v>
      </c>
      <c r="K123" s="123">
        <v>0</v>
      </c>
      <c r="L123" s="123">
        <v>0</v>
      </c>
      <c r="M123" s="123">
        <v>0</v>
      </c>
      <c r="N123" s="123">
        <v>0</v>
      </c>
      <c r="O123" s="124">
        <v>0</v>
      </c>
    </row>
    <row r="124" spans="1:15" ht="20.25" customHeight="1">
      <c r="A124" s="64"/>
      <c r="B124" s="65" t="s">
        <v>25</v>
      </c>
      <c r="C124" s="66">
        <v>510</v>
      </c>
      <c r="D124" s="63">
        <f>SUM(D120:D123)</f>
        <v>15.57</v>
      </c>
      <c r="E124" s="63">
        <f t="shared" ref="E124:O124" si="20">SUM(E120:E123)</f>
        <v>18.229999999999997</v>
      </c>
      <c r="F124" s="63">
        <f t="shared" si="20"/>
        <v>136.61000000000001</v>
      </c>
      <c r="G124" s="63">
        <f t="shared" si="20"/>
        <v>761.17000000000007</v>
      </c>
      <c r="H124" s="63">
        <f t="shared" si="20"/>
        <v>0.156</v>
      </c>
      <c r="I124" s="63">
        <f t="shared" si="20"/>
        <v>2.58</v>
      </c>
      <c r="J124" s="63">
        <f t="shared" si="20"/>
        <v>18.077999999999999</v>
      </c>
      <c r="K124" s="63">
        <f t="shared" si="20"/>
        <v>0.95099999999999996</v>
      </c>
      <c r="L124" s="63">
        <f t="shared" si="20"/>
        <v>396.89</v>
      </c>
      <c r="M124" s="63">
        <f t="shared" si="20"/>
        <v>327.14999999999998</v>
      </c>
      <c r="N124" s="63">
        <f t="shared" si="20"/>
        <v>61.15</v>
      </c>
      <c r="O124" s="63">
        <f t="shared" si="20"/>
        <v>1.35</v>
      </c>
    </row>
    <row r="125" spans="1:15" ht="20.25" customHeight="1">
      <c r="A125" s="127"/>
      <c r="B125" s="47" t="s">
        <v>85</v>
      </c>
      <c r="C125" s="126"/>
      <c r="D125" s="123"/>
      <c r="E125" s="123"/>
      <c r="F125" s="123"/>
      <c r="G125" s="123"/>
      <c r="H125" s="108"/>
      <c r="I125" s="123"/>
      <c r="J125" s="123"/>
      <c r="K125" s="123"/>
      <c r="L125" s="123"/>
      <c r="M125" s="123"/>
      <c r="N125" s="123"/>
      <c r="O125" s="124"/>
    </row>
    <row r="126" spans="1:15" ht="20.25" customHeight="1">
      <c r="A126" s="127">
        <v>71</v>
      </c>
      <c r="B126" s="125" t="s">
        <v>95</v>
      </c>
      <c r="C126" s="126">
        <v>60</v>
      </c>
      <c r="D126" s="123">
        <v>0.35</v>
      </c>
      <c r="E126" s="123">
        <v>0.05</v>
      </c>
      <c r="F126" s="123">
        <v>0.95</v>
      </c>
      <c r="G126" s="123">
        <v>6</v>
      </c>
      <c r="H126" s="108">
        <v>0.02</v>
      </c>
      <c r="I126" s="123">
        <v>2.4500000000000002</v>
      </c>
      <c r="J126" s="123"/>
      <c r="K126" s="123">
        <v>0.01</v>
      </c>
      <c r="L126" s="123">
        <v>8.5</v>
      </c>
      <c r="M126" s="123">
        <v>15</v>
      </c>
      <c r="N126" s="123">
        <v>7</v>
      </c>
      <c r="O126" s="124">
        <v>0.25</v>
      </c>
    </row>
    <row r="127" spans="1:15" ht="20.25" customHeight="1">
      <c r="A127" s="127">
        <v>82</v>
      </c>
      <c r="B127" s="125" t="s">
        <v>52</v>
      </c>
      <c r="C127" s="126">
        <v>200</v>
      </c>
      <c r="D127" s="123">
        <v>1.44</v>
      </c>
      <c r="E127" s="123">
        <v>3.94</v>
      </c>
      <c r="F127" s="123">
        <v>8.75</v>
      </c>
      <c r="G127" s="123">
        <v>83</v>
      </c>
      <c r="H127" s="108">
        <v>0.04</v>
      </c>
      <c r="I127" s="123">
        <v>8.5399999999999991</v>
      </c>
      <c r="J127" s="123" t="s">
        <v>23</v>
      </c>
      <c r="K127" s="123">
        <v>1.64</v>
      </c>
      <c r="L127" s="123">
        <v>39.78</v>
      </c>
      <c r="M127" s="123">
        <v>43.68</v>
      </c>
      <c r="N127" s="123">
        <v>20.9</v>
      </c>
      <c r="O127" s="124">
        <v>0.98</v>
      </c>
    </row>
    <row r="128" spans="1:15" ht="20.25" customHeight="1">
      <c r="A128" s="127">
        <v>289</v>
      </c>
      <c r="B128" s="111" t="s">
        <v>126</v>
      </c>
      <c r="C128" s="126" t="s">
        <v>42</v>
      </c>
      <c r="D128" s="123">
        <v>20.49</v>
      </c>
      <c r="E128" s="123">
        <v>17.04</v>
      </c>
      <c r="F128" s="123">
        <v>24.32</v>
      </c>
      <c r="G128" s="123">
        <v>332.8</v>
      </c>
      <c r="H128" s="108">
        <v>0.14000000000000001</v>
      </c>
      <c r="I128" s="123">
        <v>18.72</v>
      </c>
      <c r="J128" s="123">
        <v>33.630000000000003</v>
      </c>
      <c r="K128" s="123">
        <v>0.22</v>
      </c>
      <c r="L128" s="123">
        <v>45.74</v>
      </c>
      <c r="M128" s="123">
        <v>220.96</v>
      </c>
      <c r="N128" s="123">
        <v>57.6</v>
      </c>
      <c r="O128" s="124">
        <v>2.76</v>
      </c>
    </row>
    <row r="129" spans="1:15" ht="36.75" customHeight="1">
      <c r="A129" s="127">
        <v>389</v>
      </c>
      <c r="B129" s="125" t="s">
        <v>43</v>
      </c>
      <c r="C129" s="126">
        <v>200</v>
      </c>
      <c r="D129" s="123">
        <v>1</v>
      </c>
      <c r="E129" s="123"/>
      <c r="F129" s="123">
        <v>20.2</v>
      </c>
      <c r="G129" s="123">
        <v>84.8</v>
      </c>
      <c r="H129" s="108">
        <v>0.02</v>
      </c>
      <c r="I129" s="123">
        <v>4</v>
      </c>
      <c r="J129" s="123" t="s">
        <v>23</v>
      </c>
      <c r="K129" s="123" t="s">
        <v>23</v>
      </c>
      <c r="L129" s="123">
        <v>14</v>
      </c>
      <c r="M129" s="123">
        <v>14</v>
      </c>
      <c r="N129" s="123">
        <v>8</v>
      </c>
      <c r="O129" s="124">
        <v>0.6</v>
      </c>
    </row>
    <row r="130" spans="1:15" ht="20.25" customHeight="1">
      <c r="A130" s="127" t="s">
        <v>23</v>
      </c>
      <c r="B130" s="125" t="s">
        <v>44</v>
      </c>
      <c r="C130" s="126">
        <v>70</v>
      </c>
      <c r="D130" s="123">
        <v>4.63</v>
      </c>
      <c r="E130" s="123">
        <v>0.46</v>
      </c>
      <c r="F130" s="123">
        <v>32.69</v>
      </c>
      <c r="G130" s="123">
        <v>157.08000000000001</v>
      </c>
      <c r="H130" s="108">
        <v>9.6000000000000002E-2</v>
      </c>
      <c r="I130" s="123" t="s">
        <v>23</v>
      </c>
      <c r="J130" s="123" t="s">
        <v>23</v>
      </c>
      <c r="K130" s="123">
        <v>1.18</v>
      </c>
      <c r="L130" s="123">
        <v>13.8</v>
      </c>
      <c r="M130" s="123">
        <v>50.2</v>
      </c>
      <c r="N130" s="123">
        <v>19.8</v>
      </c>
      <c r="O130" s="124">
        <v>1.1399999999999999</v>
      </c>
    </row>
    <row r="131" spans="1:15" ht="20.25" customHeight="1">
      <c r="A131" s="127" t="s">
        <v>23</v>
      </c>
      <c r="B131" s="125" t="s">
        <v>45</v>
      </c>
      <c r="C131" s="126">
        <v>40</v>
      </c>
      <c r="D131" s="123">
        <v>2.64</v>
      </c>
      <c r="E131" s="123">
        <v>0.48</v>
      </c>
      <c r="F131" s="123">
        <v>14.12</v>
      </c>
      <c r="G131" s="123">
        <v>72</v>
      </c>
      <c r="H131" s="108">
        <v>9.1999999999999998E-2</v>
      </c>
      <c r="I131" s="123"/>
      <c r="J131" s="123"/>
      <c r="K131" s="123">
        <v>1.32</v>
      </c>
      <c r="L131" s="123">
        <v>11.2</v>
      </c>
      <c r="M131" s="123">
        <v>54</v>
      </c>
      <c r="N131" s="123">
        <v>27</v>
      </c>
      <c r="O131" s="124">
        <v>1.44</v>
      </c>
    </row>
    <row r="132" spans="1:15" ht="20.25" customHeight="1">
      <c r="A132" s="64"/>
      <c r="B132" s="65" t="s">
        <v>25</v>
      </c>
      <c r="C132" s="66">
        <v>840</v>
      </c>
      <c r="D132" s="63">
        <f>SUM(D126:D131)</f>
        <v>30.549999999999997</v>
      </c>
      <c r="E132" s="63">
        <f t="shared" ref="E132:O132" si="21">SUM(E126:E131)</f>
        <v>21.97</v>
      </c>
      <c r="F132" s="63">
        <f t="shared" si="21"/>
        <v>101.03</v>
      </c>
      <c r="G132" s="63">
        <f t="shared" si="21"/>
        <v>735.68000000000006</v>
      </c>
      <c r="H132" s="63">
        <f t="shared" si="21"/>
        <v>0.40800000000000003</v>
      </c>
      <c r="I132" s="63">
        <f t="shared" si="21"/>
        <v>33.709999999999994</v>
      </c>
      <c r="J132" s="63">
        <f t="shared" si="21"/>
        <v>33.630000000000003</v>
      </c>
      <c r="K132" s="63">
        <f t="shared" si="21"/>
        <v>4.37</v>
      </c>
      <c r="L132" s="63">
        <f t="shared" si="21"/>
        <v>133.02000000000001</v>
      </c>
      <c r="M132" s="63">
        <f t="shared" si="21"/>
        <v>397.84</v>
      </c>
      <c r="N132" s="63">
        <f t="shared" si="21"/>
        <v>140.30000000000001</v>
      </c>
      <c r="O132" s="63">
        <f t="shared" si="21"/>
        <v>7.17</v>
      </c>
    </row>
    <row r="133" spans="1:15" ht="20.25" customHeight="1" thickBot="1">
      <c r="A133" s="67"/>
      <c r="B133" s="68" t="s">
        <v>33</v>
      </c>
      <c r="C133" s="69"/>
      <c r="D133" s="70">
        <f>D132+D124</f>
        <v>46.12</v>
      </c>
      <c r="E133" s="70">
        <f t="shared" ref="E133:O133" si="22">E132+E124</f>
        <v>40.199999999999996</v>
      </c>
      <c r="F133" s="70">
        <f t="shared" si="22"/>
        <v>237.64000000000001</v>
      </c>
      <c r="G133" s="70">
        <f t="shared" si="22"/>
        <v>1496.8500000000001</v>
      </c>
      <c r="H133" s="70">
        <f t="shared" si="22"/>
        <v>0.56400000000000006</v>
      </c>
      <c r="I133" s="70">
        <f t="shared" si="22"/>
        <v>36.289999999999992</v>
      </c>
      <c r="J133" s="70">
        <f t="shared" si="22"/>
        <v>51.707999999999998</v>
      </c>
      <c r="K133" s="70">
        <f t="shared" si="22"/>
        <v>5.3209999999999997</v>
      </c>
      <c r="L133" s="70">
        <f t="shared" si="22"/>
        <v>529.91</v>
      </c>
      <c r="M133" s="70">
        <f t="shared" si="22"/>
        <v>724.99</v>
      </c>
      <c r="N133" s="70">
        <f t="shared" si="22"/>
        <v>201.45000000000002</v>
      </c>
      <c r="O133" s="70">
        <f t="shared" si="22"/>
        <v>8.52</v>
      </c>
    </row>
    <row r="134" spans="1:15" ht="20.25" customHeight="1">
      <c r="A134" s="14"/>
      <c r="B134" s="45" t="s">
        <v>87</v>
      </c>
      <c r="C134" s="15"/>
      <c r="D134" s="16"/>
      <c r="E134" s="16"/>
      <c r="F134" s="16"/>
      <c r="G134" s="16"/>
      <c r="H134" s="17"/>
      <c r="I134" s="18"/>
      <c r="J134" s="18"/>
      <c r="K134" s="18"/>
      <c r="L134" s="18"/>
      <c r="M134" s="18"/>
      <c r="N134" s="18"/>
      <c r="O134" s="19"/>
    </row>
    <row r="135" spans="1:15" ht="20.25" customHeight="1">
      <c r="A135" s="127">
        <v>222</v>
      </c>
      <c r="B135" s="125" t="s">
        <v>88</v>
      </c>
      <c r="C135" s="126" t="s">
        <v>89</v>
      </c>
      <c r="D135" s="123">
        <v>29.12</v>
      </c>
      <c r="E135" s="123">
        <v>16.07</v>
      </c>
      <c r="F135" s="123">
        <v>34.58</v>
      </c>
      <c r="G135" s="129">
        <v>402.4</v>
      </c>
      <c r="H135" s="123">
        <v>9.6000000000000002E-2</v>
      </c>
      <c r="I135" s="123">
        <v>0.39</v>
      </c>
      <c r="J135" s="123">
        <v>9.6000000000000002E-2</v>
      </c>
      <c r="K135" s="123">
        <v>4.68</v>
      </c>
      <c r="L135" s="123">
        <v>231.9</v>
      </c>
      <c r="M135" s="123">
        <v>333.2</v>
      </c>
      <c r="N135" s="123">
        <v>34.619999999999997</v>
      </c>
      <c r="O135" s="124">
        <v>1.02</v>
      </c>
    </row>
    <row r="136" spans="1:15" ht="20.25" customHeight="1">
      <c r="A136" s="127">
        <v>382</v>
      </c>
      <c r="B136" s="125" t="s">
        <v>22</v>
      </c>
      <c r="C136" s="126">
        <v>200</v>
      </c>
      <c r="D136" s="123">
        <v>3.87</v>
      </c>
      <c r="E136" s="123">
        <v>3.48</v>
      </c>
      <c r="F136" s="123">
        <v>22.9</v>
      </c>
      <c r="G136" s="123">
        <v>134.79</v>
      </c>
      <c r="H136" s="7">
        <v>0.22</v>
      </c>
      <c r="I136" s="8">
        <v>0.73</v>
      </c>
      <c r="J136" s="8">
        <v>40.799999999999997</v>
      </c>
      <c r="K136" s="8">
        <v>0.3</v>
      </c>
      <c r="L136" s="8">
        <v>209.72</v>
      </c>
      <c r="M136" s="8">
        <v>256.39999999999998</v>
      </c>
      <c r="N136" s="8">
        <v>54.39</v>
      </c>
      <c r="O136" s="9">
        <v>1.93</v>
      </c>
    </row>
    <row r="137" spans="1:15" s="114" customFormat="1" ht="20.25" customHeight="1">
      <c r="A137" s="127">
        <v>338</v>
      </c>
      <c r="B137" s="125" t="s">
        <v>157</v>
      </c>
      <c r="C137" s="126">
        <v>150</v>
      </c>
      <c r="D137" s="123">
        <v>1.9</v>
      </c>
      <c r="E137" s="123">
        <v>0.42</v>
      </c>
      <c r="F137" s="123">
        <v>17.36</v>
      </c>
      <c r="G137" s="123">
        <v>81</v>
      </c>
      <c r="H137" s="108">
        <v>0.03</v>
      </c>
      <c r="I137" s="123">
        <v>10</v>
      </c>
      <c r="J137" s="123" t="s">
        <v>23</v>
      </c>
      <c r="K137" s="123" t="s">
        <v>23</v>
      </c>
      <c r="L137" s="123">
        <v>16</v>
      </c>
      <c r="M137" s="123">
        <v>11</v>
      </c>
      <c r="N137" s="123">
        <v>9</v>
      </c>
      <c r="O137" s="124">
        <v>2.2000000000000002</v>
      </c>
    </row>
    <row r="138" spans="1:15" ht="20.25" customHeight="1">
      <c r="A138" s="64"/>
      <c r="B138" s="65" t="s">
        <v>25</v>
      </c>
      <c r="C138" s="66">
        <v>510</v>
      </c>
      <c r="D138" s="63">
        <f>SUM(D135:D137)</f>
        <v>34.89</v>
      </c>
      <c r="E138" s="63">
        <f t="shared" ref="E138:O138" si="23">SUM(E135:E137)</f>
        <v>19.970000000000002</v>
      </c>
      <c r="F138" s="63">
        <f t="shared" si="23"/>
        <v>74.84</v>
      </c>
      <c r="G138" s="63">
        <f t="shared" si="23"/>
        <v>618.18999999999994</v>
      </c>
      <c r="H138" s="63">
        <f t="shared" si="23"/>
        <v>0.34599999999999997</v>
      </c>
      <c r="I138" s="63">
        <f t="shared" si="23"/>
        <v>11.120000000000001</v>
      </c>
      <c r="J138" s="63">
        <f t="shared" si="23"/>
        <v>40.895999999999994</v>
      </c>
      <c r="K138" s="63">
        <f t="shared" si="23"/>
        <v>4.9799999999999995</v>
      </c>
      <c r="L138" s="63">
        <f t="shared" si="23"/>
        <v>457.62</v>
      </c>
      <c r="M138" s="63">
        <f t="shared" si="23"/>
        <v>600.59999999999991</v>
      </c>
      <c r="N138" s="63">
        <f t="shared" si="23"/>
        <v>98.009999999999991</v>
      </c>
      <c r="O138" s="63">
        <f t="shared" si="23"/>
        <v>5.15</v>
      </c>
    </row>
    <row r="139" spans="1:15" ht="20.25" customHeight="1">
      <c r="A139" s="127"/>
      <c r="B139" s="47" t="s">
        <v>91</v>
      </c>
      <c r="C139" s="126"/>
      <c r="D139" s="123"/>
      <c r="E139" s="123"/>
      <c r="F139" s="123"/>
      <c r="G139" s="123"/>
      <c r="H139" s="108"/>
      <c r="I139" s="123"/>
      <c r="J139" s="123"/>
      <c r="K139" s="123"/>
      <c r="L139" s="123"/>
      <c r="M139" s="123"/>
      <c r="N139" s="123"/>
      <c r="O139" s="124"/>
    </row>
    <row r="140" spans="1:15" ht="42.75" customHeight="1">
      <c r="A140" s="127">
        <v>71</v>
      </c>
      <c r="B140" s="125" t="s">
        <v>69</v>
      </c>
      <c r="C140" s="126">
        <v>60</v>
      </c>
      <c r="D140" s="123">
        <v>0.35</v>
      </c>
      <c r="E140" s="123">
        <v>0.05</v>
      </c>
      <c r="F140" s="123">
        <v>0.95</v>
      </c>
      <c r="G140" s="123">
        <v>6</v>
      </c>
      <c r="H140" s="108">
        <v>0.02</v>
      </c>
      <c r="I140" s="123">
        <v>2.4500000000000002</v>
      </c>
      <c r="J140" s="123"/>
      <c r="K140" s="123">
        <v>0.01</v>
      </c>
      <c r="L140" s="123">
        <v>8.5</v>
      </c>
      <c r="M140" s="123">
        <v>15</v>
      </c>
      <c r="N140" s="123">
        <v>7</v>
      </c>
      <c r="O140" s="124">
        <v>0.25</v>
      </c>
    </row>
    <row r="141" spans="1:15" ht="36" customHeight="1">
      <c r="A141" s="127">
        <v>102</v>
      </c>
      <c r="B141" s="125" t="s">
        <v>41</v>
      </c>
      <c r="C141" s="126">
        <v>200</v>
      </c>
      <c r="D141" s="123">
        <v>4.3899999999999997</v>
      </c>
      <c r="E141" s="123">
        <v>4.21</v>
      </c>
      <c r="F141" s="123">
        <v>13.2</v>
      </c>
      <c r="G141" s="123">
        <v>118.6</v>
      </c>
      <c r="H141" s="108">
        <v>0.11700000000000001</v>
      </c>
      <c r="I141" s="123">
        <v>8.42</v>
      </c>
      <c r="J141" s="123" t="s">
        <v>23</v>
      </c>
      <c r="K141" s="123">
        <v>2.93</v>
      </c>
      <c r="L141" s="123">
        <v>26.9</v>
      </c>
      <c r="M141" s="123">
        <v>77.540000000000006</v>
      </c>
      <c r="N141" s="123">
        <v>28.04</v>
      </c>
      <c r="O141" s="124">
        <v>1.42</v>
      </c>
    </row>
    <row r="142" spans="1:15" ht="39" customHeight="1">
      <c r="A142" s="27">
        <v>279</v>
      </c>
      <c r="B142" s="50" t="s">
        <v>92</v>
      </c>
      <c r="C142" s="27" t="s">
        <v>29</v>
      </c>
      <c r="D142" s="27">
        <v>8.82</v>
      </c>
      <c r="E142" s="27">
        <v>9.8000000000000007</v>
      </c>
      <c r="F142" s="27">
        <v>11.16</v>
      </c>
      <c r="G142" s="27">
        <v>167.82</v>
      </c>
      <c r="H142" s="27">
        <v>0.06</v>
      </c>
      <c r="I142" s="27">
        <v>0.48</v>
      </c>
      <c r="J142" s="27">
        <v>39</v>
      </c>
      <c r="K142" s="27">
        <v>4.3600000000000003</v>
      </c>
      <c r="L142" s="27">
        <v>27.95</v>
      </c>
      <c r="M142" s="27">
        <v>98.26</v>
      </c>
      <c r="N142" s="27">
        <v>19.5</v>
      </c>
      <c r="O142" s="27">
        <v>0.81</v>
      </c>
    </row>
    <row r="143" spans="1:15" ht="20.25" customHeight="1">
      <c r="A143" s="27">
        <v>302</v>
      </c>
      <c r="B143" s="50" t="s">
        <v>55</v>
      </c>
      <c r="C143" s="27">
        <v>180</v>
      </c>
      <c r="D143" s="27">
        <v>8.85</v>
      </c>
      <c r="E143" s="27">
        <v>9.56</v>
      </c>
      <c r="F143" s="27">
        <v>39.86</v>
      </c>
      <c r="G143" s="27">
        <v>280</v>
      </c>
      <c r="H143" s="27">
        <v>0.21</v>
      </c>
      <c r="I143" s="27">
        <v>0</v>
      </c>
      <c r="J143" s="27">
        <v>40</v>
      </c>
      <c r="K143" s="27">
        <v>3.6</v>
      </c>
      <c r="L143" s="27">
        <v>26.39</v>
      </c>
      <c r="M143" s="27">
        <v>210.35</v>
      </c>
      <c r="N143" s="27">
        <v>140.5</v>
      </c>
      <c r="O143" s="27">
        <v>4.7300000000000004</v>
      </c>
    </row>
    <row r="144" spans="1:15" ht="20.25" customHeight="1">
      <c r="A144" s="127">
        <v>342</v>
      </c>
      <c r="B144" s="125" t="s">
        <v>31</v>
      </c>
      <c r="C144" s="126">
        <v>200</v>
      </c>
      <c r="D144" s="123">
        <v>0.16</v>
      </c>
      <c r="E144" s="123" t="s">
        <v>23</v>
      </c>
      <c r="F144" s="123">
        <v>29</v>
      </c>
      <c r="G144" s="123">
        <v>116</v>
      </c>
      <c r="H144" s="108">
        <v>0.01</v>
      </c>
      <c r="I144" s="123">
        <v>3.6</v>
      </c>
      <c r="J144" s="123" t="s">
        <v>23</v>
      </c>
      <c r="K144" s="123" t="s">
        <v>23</v>
      </c>
      <c r="L144" s="123">
        <v>6.2</v>
      </c>
      <c r="M144" s="123">
        <v>3.96</v>
      </c>
      <c r="N144" s="123">
        <v>3.24</v>
      </c>
      <c r="O144" s="124">
        <v>0.85</v>
      </c>
    </row>
    <row r="145" spans="1:15" ht="20.25" customHeight="1">
      <c r="A145" s="127"/>
      <c r="B145" s="125" t="s">
        <v>44</v>
      </c>
      <c r="C145" s="126">
        <v>70</v>
      </c>
      <c r="D145" s="123">
        <v>4.63</v>
      </c>
      <c r="E145" s="123">
        <v>0.46</v>
      </c>
      <c r="F145" s="123">
        <v>32.69</v>
      </c>
      <c r="G145" s="123">
        <v>157.08000000000001</v>
      </c>
      <c r="H145" s="108">
        <v>9.6000000000000002E-2</v>
      </c>
      <c r="I145" s="123" t="s">
        <v>23</v>
      </c>
      <c r="J145" s="123" t="s">
        <v>23</v>
      </c>
      <c r="K145" s="123">
        <v>1.18</v>
      </c>
      <c r="L145" s="123">
        <v>13.8</v>
      </c>
      <c r="M145" s="123">
        <v>50.2</v>
      </c>
      <c r="N145" s="123">
        <v>19.8</v>
      </c>
      <c r="O145" s="124">
        <v>1.1399999999999999</v>
      </c>
    </row>
    <row r="146" spans="1:15" ht="20.25" customHeight="1">
      <c r="A146" s="127"/>
      <c r="B146" s="125" t="s">
        <v>45</v>
      </c>
      <c r="C146" s="126">
        <v>40</v>
      </c>
      <c r="D146" s="123">
        <v>2.64</v>
      </c>
      <c r="E146" s="123">
        <v>0.48</v>
      </c>
      <c r="F146" s="123">
        <v>14.12</v>
      </c>
      <c r="G146" s="123">
        <v>72</v>
      </c>
      <c r="H146" s="108">
        <v>9.1999999999999998E-2</v>
      </c>
      <c r="I146" s="123"/>
      <c r="J146" s="123"/>
      <c r="K146" s="123">
        <v>1.32</v>
      </c>
      <c r="L146" s="123">
        <v>11.2</v>
      </c>
      <c r="M146" s="123">
        <v>54</v>
      </c>
      <c r="N146" s="123">
        <v>27</v>
      </c>
      <c r="O146" s="124">
        <v>1.44</v>
      </c>
    </row>
    <row r="147" spans="1:15" ht="20.25" customHeight="1">
      <c r="A147" s="64"/>
      <c r="B147" s="65" t="s">
        <v>25</v>
      </c>
      <c r="C147" s="66">
        <v>980</v>
      </c>
      <c r="D147" s="63">
        <f>SUM(D140:D146)</f>
        <v>29.839999999999996</v>
      </c>
      <c r="E147" s="63">
        <f t="shared" ref="E147:O147" si="24">SUM(E140:E146)</f>
        <v>24.560000000000002</v>
      </c>
      <c r="F147" s="63">
        <f t="shared" si="24"/>
        <v>140.97999999999999</v>
      </c>
      <c r="G147" s="63">
        <f t="shared" si="24"/>
        <v>917.5</v>
      </c>
      <c r="H147" s="63">
        <f t="shared" si="24"/>
        <v>0.60499999999999998</v>
      </c>
      <c r="I147" s="63">
        <f t="shared" si="24"/>
        <v>14.950000000000001</v>
      </c>
      <c r="J147" s="63">
        <f t="shared" si="24"/>
        <v>79</v>
      </c>
      <c r="K147" s="63">
        <f t="shared" si="24"/>
        <v>13.4</v>
      </c>
      <c r="L147" s="63">
        <f t="shared" si="24"/>
        <v>120.94</v>
      </c>
      <c r="M147" s="63">
        <f t="shared" si="24"/>
        <v>509.30999999999995</v>
      </c>
      <c r="N147" s="63">
        <f t="shared" si="24"/>
        <v>245.08</v>
      </c>
      <c r="O147" s="63">
        <f t="shared" si="24"/>
        <v>10.64</v>
      </c>
    </row>
    <row r="148" spans="1:15" ht="20.25" customHeight="1" thickBot="1">
      <c r="A148" s="67"/>
      <c r="B148" s="68" t="s">
        <v>33</v>
      </c>
      <c r="C148" s="69"/>
      <c r="D148" s="70">
        <f>D147+D138</f>
        <v>64.72999999999999</v>
      </c>
      <c r="E148" s="70">
        <f t="shared" ref="E148:O148" si="25">E147+E138</f>
        <v>44.53</v>
      </c>
      <c r="F148" s="70">
        <f t="shared" si="25"/>
        <v>215.82</v>
      </c>
      <c r="G148" s="70">
        <f t="shared" si="25"/>
        <v>1535.69</v>
      </c>
      <c r="H148" s="70">
        <f t="shared" si="25"/>
        <v>0.95099999999999996</v>
      </c>
      <c r="I148" s="70">
        <f t="shared" si="25"/>
        <v>26.07</v>
      </c>
      <c r="J148" s="70">
        <f t="shared" si="25"/>
        <v>119.89599999999999</v>
      </c>
      <c r="K148" s="70">
        <f t="shared" si="25"/>
        <v>18.38</v>
      </c>
      <c r="L148" s="70">
        <f t="shared" si="25"/>
        <v>578.55999999999995</v>
      </c>
      <c r="M148" s="70">
        <f t="shared" si="25"/>
        <v>1109.9099999999999</v>
      </c>
      <c r="N148" s="70">
        <f t="shared" si="25"/>
        <v>343.09000000000003</v>
      </c>
      <c r="O148" s="70">
        <f t="shared" si="25"/>
        <v>15.790000000000001</v>
      </c>
    </row>
    <row r="149" spans="1:15" ht="20.25" customHeight="1">
      <c r="A149" s="14"/>
      <c r="B149" s="45" t="s">
        <v>93</v>
      </c>
      <c r="C149" s="41"/>
      <c r="D149" s="36"/>
      <c r="E149" s="36"/>
      <c r="F149" s="36"/>
      <c r="G149" s="36"/>
      <c r="H149" s="25"/>
      <c r="I149" s="16"/>
      <c r="J149" s="16"/>
      <c r="K149" s="16"/>
      <c r="L149" s="16"/>
      <c r="M149" s="16"/>
      <c r="N149" s="16"/>
      <c r="O149" s="26"/>
    </row>
    <row r="150" spans="1:15" ht="57" customHeight="1">
      <c r="A150" s="127">
        <v>173</v>
      </c>
      <c r="B150" s="125" t="s">
        <v>108</v>
      </c>
      <c r="C150" s="126" t="s">
        <v>21</v>
      </c>
      <c r="D150" s="123">
        <v>8.1199999999999992</v>
      </c>
      <c r="E150" s="123">
        <v>8.65</v>
      </c>
      <c r="F150" s="123">
        <v>32.42</v>
      </c>
      <c r="G150" s="123">
        <v>240.85</v>
      </c>
      <c r="H150" s="108">
        <v>0.06</v>
      </c>
      <c r="I150" s="123">
        <v>1.17</v>
      </c>
      <c r="J150" s="123">
        <v>18</v>
      </c>
      <c r="K150" s="123">
        <v>0.17</v>
      </c>
      <c r="L150" s="123">
        <v>130.29</v>
      </c>
      <c r="M150" s="123">
        <v>138.13999999999999</v>
      </c>
      <c r="N150" s="123">
        <v>31.12</v>
      </c>
      <c r="O150" s="124">
        <v>0.5</v>
      </c>
    </row>
    <row r="151" spans="1:15" ht="20.25" customHeight="1">
      <c r="A151" s="127">
        <v>378</v>
      </c>
      <c r="B151" s="125" t="s">
        <v>38</v>
      </c>
      <c r="C151" s="12">
        <v>200</v>
      </c>
      <c r="D151" s="123">
        <v>1.52</v>
      </c>
      <c r="E151" s="123">
        <v>1.35</v>
      </c>
      <c r="F151" s="123">
        <v>15.9</v>
      </c>
      <c r="G151" s="123">
        <v>81</v>
      </c>
      <c r="H151" s="108">
        <v>0.04</v>
      </c>
      <c r="I151" s="123">
        <v>1.33</v>
      </c>
      <c r="J151" s="123">
        <v>0.01</v>
      </c>
      <c r="K151" s="123">
        <v>0.04</v>
      </c>
      <c r="L151" s="123">
        <v>126.6</v>
      </c>
      <c r="M151" s="123">
        <v>92.8</v>
      </c>
      <c r="N151" s="123">
        <v>15.4</v>
      </c>
      <c r="O151" s="124">
        <v>0.41</v>
      </c>
    </row>
    <row r="152" spans="1:15" ht="20.25" customHeight="1">
      <c r="A152" s="127"/>
      <c r="B152" s="125" t="s">
        <v>128</v>
      </c>
      <c r="C152" s="126">
        <v>80</v>
      </c>
      <c r="D152" s="123">
        <v>4.4000000000000004</v>
      </c>
      <c r="E152" s="123">
        <v>2.2999999999999998</v>
      </c>
      <c r="F152" s="123">
        <v>45.3</v>
      </c>
      <c r="G152" s="123">
        <v>220</v>
      </c>
      <c r="H152" s="108">
        <v>0.06</v>
      </c>
      <c r="I152" s="123">
        <v>0.24</v>
      </c>
      <c r="J152" s="123">
        <v>0.06</v>
      </c>
      <c r="K152" s="123">
        <v>0.7</v>
      </c>
      <c r="L152" s="123">
        <v>158.1</v>
      </c>
      <c r="M152" s="123">
        <v>107.7</v>
      </c>
      <c r="N152" s="123">
        <v>17.43</v>
      </c>
      <c r="O152" s="124">
        <v>0.74</v>
      </c>
    </row>
    <row r="153" spans="1:15" ht="20.25" customHeight="1">
      <c r="A153" s="127"/>
      <c r="B153" s="125"/>
      <c r="C153" s="126"/>
      <c r="D153" s="123"/>
      <c r="E153" s="123"/>
      <c r="F153" s="123"/>
      <c r="G153" s="123"/>
      <c r="H153" s="108"/>
      <c r="I153" s="123"/>
      <c r="J153" s="123"/>
      <c r="K153" s="123"/>
      <c r="L153" s="123"/>
      <c r="M153" s="123"/>
      <c r="N153" s="123"/>
      <c r="O153" s="124"/>
    </row>
    <row r="154" spans="1:15" ht="20.25" customHeight="1">
      <c r="A154" s="64"/>
      <c r="B154" s="65" t="s">
        <v>25</v>
      </c>
      <c r="C154" s="80">
        <v>500</v>
      </c>
      <c r="D154" s="63">
        <f>SUM(D150:D153)</f>
        <v>14.04</v>
      </c>
      <c r="E154" s="63">
        <f t="shared" ref="E154:O154" si="26">SUM(E150:E153)</f>
        <v>12.3</v>
      </c>
      <c r="F154" s="63">
        <f t="shared" si="26"/>
        <v>93.62</v>
      </c>
      <c r="G154" s="63">
        <f t="shared" si="26"/>
        <v>541.85</v>
      </c>
      <c r="H154" s="63">
        <f t="shared" si="26"/>
        <v>0.16</v>
      </c>
      <c r="I154" s="63">
        <f t="shared" si="26"/>
        <v>2.74</v>
      </c>
      <c r="J154" s="63">
        <f t="shared" si="26"/>
        <v>18.07</v>
      </c>
      <c r="K154" s="63">
        <f t="shared" si="26"/>
        <v>0.90999999999999992</v>
      </c>
      <c r="L154" s="63">
        <f t="shared" si="26"/>
        <v>414.99</v>
      </c>
      <c r="M154" s="63">
        <f t="shared" si="26"/>
        <v>338.64</v>
      </c>
      <c r="N154" s="63">
        <f t="shared" si="26"/>
        <v>63.95</v>
      </c>
      <c r="O154" s="63">
        <f t="shared" si="26"/>
        <v>1.65</v>
      </c>
    </row>
    <row r="155" spans="1:15" ht="20.25" customHeight="1">
      <c r="A155" s="127"/>
      <c r="B155" s="47" t="s">
        <v>145</v>
      </c>
      <c r="C155" s="12"/>
      <c r="D155" s="123"/>
      <c r="E155" s="123"/>
      <c r="F155" s="123"/>
      <c r="G155" s="123"/>
      <c r="H155" s="108"/>
      <c r="I155" s="123"/>
      <c r="J155" s="123"/>
      <c r="K155" s="123"/>
      <c r="L155" s="123"/>
      <c r="M155" s="123"/>
      <c r="N155" s="123"/>
      <c r="O155" s="124"/>
    </row>
    <row r="156" spans="1:15" ht="38.25" customHeight="1">
      <c r="A156" s="127">
        <v>71</v>
      </c>
      <c r="B156" s="125" t="s">
        <v>95</v>
      </c>
      <c r="C156" s="12">
        <v>60</v>
      </c>
      <c r="D156" s="123">
        <v>0.35</v>
      </c>
      <c r="E156" s="123">
        <v>0.05</v>
      </c>
      <c r="F156" s="123">
        <v>0.95</v>
      </c>
      <c r="G156" s="123">
        <v>6</v>
      </c>
      <c r="H156" s="108">
        <v>0.02</v>
      </c>
      <c r="I156" s="123">
        <v>2.4500000000000002</v>
      </c>
      <c r="J156" s="123"/>
      <c r="K156" s="123">
        <v>0.01</v>
      </c>
      <c r="L156" s="123">
        <v>8.5</v>
      </c>
      <c r="M156" s="123">
        <v>15</v>
      </c>
      <c r="N156" s="123">
        <v>7</v>
      </c>
      <c r="O156" s="124">
        <v>0.25</v>
      </c>
    </row>
    <row r="157" spans="1:15" ht="42" customHeight="1">
      <c r="A157" s="127">
        <v>103</v>
      </c>
      <c r="B157" s="125" t="s">
        <v>109</v>
      </c>
      <c r="C157" s="12">
        <v>200</v>
      </c>
      <c r="D157" s="123">
        <v>2.0499999999999998</v>
      </c>
      <c r="E157" s="123">
        <v>2.2200000000000002</v>
      </c>
      <c r="F157" s="123">
        <v>12.55</v>
      </c>
      <c r="G157" s="123">
        <v>87.2</v>
      </c>
      <c r="H157" s="108">
        <v>7.0000000000000007E-2</v>
      </c>
      <c r="I157" s="123">
        <v>4.8600000000000003</v>
      </c>
      <c r="J157" s="123"/>
      <c r="K157" s="123">
        <v>0.04</v>
      </c>
      <c r="L157" s="123">
        <v>23.6</v>
      </c>
      <c r="M157" s="123">
        <v>46.18</v>
      </c>
      <c r="N157" s="123">
        <v>19.04</v>
      </c>
      <c r="O157" s="124">
        <v>0.8</v>
      </c>
    </row>
    <row r="158" spans="1:15" ht="20.25" customHeight="1">
      <c r="A158" s="127">
        <v>256</v>
      </c>
      <c r="B158" s="125" t="s">
        <v>110</v>
      </c>
      <c r="C158" s="12" t="s">
        <v>111</v>
      </c>
      <c r="D158" s="123">
        <v>13.68</v>
      </c>
      <c r="E158" s="123">
        <v>9.6199999999999992</v>
      </c>
      <c r="F158" s="123">
        <v>10.86</v>
      </c>
      <c r="G158" s="123">
        <v>140</v>
      </c>
      <c r="H158" s="108">
        <v>0.11</v>
      </c>
      <c r="I158" s="123">
        <v>3.77</v>
      </c>
      <c r="J158" s="123">
        <v>42.5</v>
      </c>
      <c r="K158" s="123">
        <v>0.12</v>
      </c>
      <c r="L158" s="123">
        <v>54.5</v>
      </c>
      <c r="M158" s="123">
        <v>216</v>
      </c>
      <c r="N158" s="123">
        <v>40.5</v>
      </c>
      <c r="O158" s="124">
        <v>1.5</v>
      </c>
    </row>
    <row r="159" spans="1:15" ht="20.25" customHeight="1">
      <c r="A159" s="127">
        <v>312</v>
      </c>
      <c r="B159" s="125" t="s">
        <v>64</v>
      </c>
      <c r="C159" s="12">
        <v>180</v>
      </c>
      <c r="D159" s="123">
        <v>3.08</v>
      </c>
      <c r="E159" s="123">
        <v>4.22</v>
      </c>
      <c r="F159" s="123">
        <v>20.64</v>
      </c>
      <c r="G159" s="123">
        <v>135.07</v>
      </c>
      <c r="H159" s="108">
        <v>0.14000000000000001</v>
      </c>
      <c r="I159" s="123">
        <v>18.16</v>
      </c>
      <c r="J159" s="123" t="s">
        <v>23</v>
      </c>
      <c r="K159" s="123">
        <v>0.13500000000000001</v>
      </c>
      <c r="L159" s="123">
        <v>36.97</v>
      </c>
      <c r="M159" s="123">
        <v>86.6</v>
      </c>
      <c r="N159" s="123">
        <v>27.75</v>
      </c>
      <c r="O159" s="124">
        <v>1.01</v>
      </c>
    </row>
    <row r="160" spans="1:15" ht="20.25" customHeight="1">
      <c r="A160" s="127">
        <v>342</v>
      </c>
      <c r="B160" s="125" t="s">
        <v>31</v>
      </c>
      <c r="C160" s="12">
        <v>200</v>
      </c>
      <c r="D160" s="123">
        <v>0.16</v>
      </c>
      <c r="E160" s="123" t="s">
        <v>23</v>
      </c>
      <c r="F160" s="123">
        <v>29</v>
      </c>
      <c r="G160" s="123">
        <v>116</v>
      </c>
      <c r="H160" s="108">
        <v>0.01</v>
      </c>
      <c r="I160" s="123">
        <v>3.6</v>
      </c>
      <c r="J160" s="123" t="s">
        <v>23</v>
      </c>
      <c r="K160" s="123" t="s">
        <v>23</v>
      </c>
      <c r="L160" s="123">
        <v>6.2</v>
      </c>
      <c r="M160" s="123">
        <v>3.96</v>
      </c>
      <c r="N160" s="123">
        <v>3.24</v>
      </c>
      <c r="O160" s="124">
        <v>0.85</v>
      </c>
    </row>
    <row r="161" spans="1:15" ht="20.25" customHeight="1">
      <c r="A161" s="127" t="s">
        <v>23</v>
      </c>
      <c r="B161" s="125" t="s">
        <v>24</v>
      </c>
      <c r="C161" s="12">
        <v>70</v>
      </c>
      <c r="D161" s="123">
        <v>4.63</v>
      </c>
      <c r="E161" s="123">
        <v>0.46</v>
      </c>
      <c r="F161" s="123">
        <v>32.69</v>
      </c>
      <c r="G161" s="129">
        <v>157.08000000000001</v>
      </c>
      <c r="H161" s="123">
        <v>9.6000000000000002E-2</v>
      </c>
      <c r="I161" s="123" t="s">
        <v>23</v>
      </c>
      <c r="J161" s="123" t="s">
        <v>23</v>
      </c>
      <c r="K161" s="123">
        <v>1.18</v>
      </c>
      <c r="L161" s="123">
        <v>13.8</v>
      </c>
      <c r="M161" s="123">
        <v>50.2</v>
      </c>
      <c r="N161" s="123">
        <v>19.8</v>
      </c>
      <c r="O161" s="124">
        <v>1.1399999999999999</v>
      </c>
    </row>
    <row r="162" spans="1:15" ht="20.25" customHeight="1">
      <c r="A162" s="127" t="s">
        <v>23</v>
      </c>
      <c r="B162" s="125" t="s">
        <v>45</v>
      </c>
      <c r="C162" s="12">
        <v>50</v>
      </c>
      <c r="D162" s="123">
        <v>3.3</v>
      </c>
      <c r="E162" s="123">
        <v>0.6</v>
      </c>
      <c r="F162" s="123">
        <v>21.18</v>
      </c>
      <c r="G162" s="123">
        <v>90</v>
      </c>
      <c r="H162" s="108">
        <v>0.115</v>
      </c>
      <c r="I162" s="123" t="s">
        <v>23</v>
      </c>
      <c r="J162" s="123" t="s">
        <v>23</v>
      </c>
      <c r="K162" s="123">
        <v>1.65</v>
      </c>
      <c r="L162" s="123">
        <v>14</v>
      </c>
      <c r="M162" s="123">
        <v>67.5</v>
      </c>
      <c r="N162" s="123">
        <v>27</v>
      </c>
      <c r="O162" s="124">
        <v>1.8</v>
      </c>
    </row>
    <row r="163" spans="1:15" s="114" customFormat="1" ht="20.25" customHeight="1">
      <c r="A163" s="127" t="s">
        <v>23</v>
      </c>
      <c r="B163" s="125" t="s">
        <v>158</v>
      </c>
      <c r="C163" s="126">
        <v>40</v>
      </c>
      <c r="D163" s="123">
        <v>0.8</v>
      </c>
      <c r="E163" s="123">
        <v>0.9</v>
      </c>
      <c r="F163" s="123">
        <v>79.8</v>
      </c>
      <c r="G163" s="123">
        <v>326</v>
      </c>
      <c r="H163" s="108">
        <v>0</v>
      </c>
      <c r="I163" s="123">
        <v>0</v>
      </c>
      <c r="J163" s="123">
        <v>0</v>
      </c>
      <c r="K163" s="123">
        <v>0</v>
      </c>
      <c r="L163" s="123">
        <v>0</v>
      </c>
      <c r="M163" s="123">
        <v>0</v>
      </c>
      <c r="N163" s="123">
        <v>0</v>
      </c>
      <c r="O163" s="124">
        <v>0</v>
      </c>
    </row>
    <row r="164" spans="1:15" ht="20.25" customHeight="1">
      <c r="A164" s="64"/>
      <c r="B164" s="65" t="s">
        <v>25</v>
      </c>
      <c r="C164" s="80">
        <v>860</v>
      </c>
      <c r="D164" s="63">
        <f>SUM(D156:D163)</f>
        <v>28.049999999999997</v>
      </c>
      <c r="E164" s="63">
        <f t="shared" ref="E164:O164" si="27">SUM(E156:E163)</f>
        <v>18.07</v>
      </c>
      <c r="F164" s="63">
        <f t="shared" si="27"/>
        <v>207.67000000000002</v>
      </c>
      <c r="G164" s="63">
        <f t="shared" si="27"/>
        <v>1057.3499999999999</v>
      </c>
      <c r="H164" s="63">
        <f t="shared" si="27"/>
        <v>0.56100000000000005</v>
      </c>
      <c r="I164" s="63">
        <f t="shared" si="27"/>
        <v>32.840000000000003</v>
      </c>
      <c r="J164" s="63">
        <f t="shared" si="27"/>
        <v>42.5</v>
      </c>
      <c r="K164" s="63">
        <f t="shared" si="27"/>
        <v>3.1349999999999998</v>
      </c>
      <c r="L164" s="63">
        <f t="shared" si="27"/>
        <v>157.57</v>
      </c>
      <c r="M164" s="63">
        <f t="shared" si="27"/>
        <v>485.43999999999994</v>
      </c>
      <c r="N164" s="63">
        <f t="shared" si="27"/>
        <v>144.32999999999998</v>
      </c>
      <c r="O164" s="63">
        <f t="shared" si="27"/>
        <v>7.3499999999999988</v>
      </c>
    </row>
    <row r="165" spans="1:15" ht="20.25" customHeight="1" thickBot="1">
      <c r="A165" s="67"/>
      <c r="B165" s="68" t="s">
        <v>33</v>
      </c>
      <c r="C165" s="81"/>
      <c r="D165" s="70">
        <f>D164+D154</f>
        <v>42.089999999999996</v>
      </c>
      <c r="E165" s="70">
        <f t="shared" ref="E165:O165" si="28">E164+E154</f>
        <v>30.37</v>
      </c>
      <c r="F165" s="70">
        <f t="shared" si="28"/>
        <v>301.29000000000002</v>
      </c>
      <c r="G165" s="70">
        <f t="shared" si="28"/>
        <v>1599.1999999999998</v>
      </c>
      <c r="H165" s="70">
        <f t="shared" si="28"/>
        <v>0.72100000000000009</v>
      </c>
      <c r="I165" s="70">
        <f t="shared" si="28"/>
        <v>35.580000000000005</v>
      </c>
      <c r="J165" s="70">
        <f t="shared" si="28"/>
        <v>60.57</v>
      </c>
      <c r="K165" s="70">
        <f t="shared" si="28"/>
        <v>4.0449999999999999</v>
      </c>
      <c r="L165" s="70">
        <f t="shared" si="28"/>
        <v>572.55999999999995</v>
      </c>
      <c r="M165" s="70">
        <f t="shared" si="28"/>
        <v>824.07999999999993</v>
      </c>
      <c r="N165" s="70">
        <f t="shared" si="28"/>
        <v>208.27999999999997</v>
      </c>
      <c r="O165" s="70">
        <f t="shared" si="28"/>
        <v>8.9999999999999982</v>
      </c>
    </row>
    <row r="166" spans="1:15" ht="20.25" customHeight="1">
      <c r="A166" s="127"/>
      <c r="B166" s="47" t="s">
        <v>114</v>
      </c>
      <c r="C166" s="126"/>
      <c r="D166" s="123"/>
      <c r="E166" s="123"/>
      <c r="F166" s="123"/>
      <c r="G166" s="123"/>
      <c r="H166" s="108"/>
      <c r="I166" s="123"/>
      <c r="J166" s="123"/>
      <c r="K166" s="123"/>
      <c r="L166" s="123"/>
      <c r="M166" s="123"/>
      <c r="N166" s="123"/>
      <c r="O166" s="124"/>
    </row>
    <row r="167" spans="1:15" ht="60.75" customHeight="1">
      <c r="A167" s="127">
        <v>173</v>
      </c>
      <c r="B167" s="125" t="s">
        <v>97</v>
      </c>
      <c r="C167" s="126" t="s">
        <v>21</v>
      </c>
      <c r="D167" s="123">
        <v>8.1199999999999992</v>
      </c>
      <c r="E167" s="123">
        <v>9.65</v>
      </c>
      <c r="F167" s="123">
        <v>32.42</v>
      </c>
      <c r="G167" s="123">
        <v>240.85</v>
      </c>
      <c r="H167" s="108">
        <v>0.06</v>
      </c>
      <c r="I167" s="123">
        <v>1.17</v>
      </c>
      <c r="J167" s="123">
        <v>18</v>
      </c>
      <c r="K167" s="123">
        <v>0.17</v>
      </c>
      <c r="L167" s="123">
        <v>130.29</v>
      </c>
      <c r="M167" s="123">
        <v>138.13999999999999</v>
      </c>
      <c r="N167" s="123">
        <v>31.12</v>
      </c>
      <c r="O167" s="124">
        <v>0.5</v>
      </c>
    </row>
    <row r="168" spans="1:15" ht="20.25" customHeight="1">
      <c r="A168" s="127">
        <v>382</v>
      </c>
      <c r="B168" s="125" t="s">
        <v>22</v>
      </c>
      <c r="C168" s="126">
        <v>200</v>
      </c>
      <c r="D168" s="123">
        <v>3.87</v>
      </c>
      <c r="E168" s="123">
        <v>3.48</v>
      </c>
      <c r="F168" s="123">
        <v>22.9</v>
      </c>
      <c r="G168" s="123">
        <v>134.79</v>
      </c>
      <c r="H168" s="7">
        <v>0.22</v>
      </c>
      <c r="I168" s="8">
        <v>0.73</v>
      </c>
      <c r="J168" s="8">
        <v>40.799999999999997</v>
      </c>
      <c r="K168" s="8">
        <v>0.3</v>
      </c>
      <c r="L168" s="8">
        <v>209.72</v>
      </c>
      <c r="M168" s="8">
        <v>256.39999999999998</v>
      </c>
      <c r="N168" s="8">
        <v>54.39</v>
      </c>
      <c r="O168" s="9">
        <v>1.93</v>
      </c>
    </row>
    <row r="169" spans="1:15" ht="20.25" customHeight="1">
      <c r="A169" s="127"/>
      <c r="B169" s="125" t="s">
        <v>127</v>
      </c>
      <c r="C169" s="126">
        <v>80</v>
      </c>
      <c r="D169" s="123">
        <v>9.86</v>
      </c>
      <c r="E169" s="123">
        <v>9.32</v>
      </c>
      <c r="F169" s="123">
        <v>30.22</v>
      </c>
      <c r="G169" s="123">
        <v>244.53</v>
      </c>
      <c r="H169" s="108">
        <v>0.06</v>
      </c>
      <c r="I169" s="123">
        <v>0.24</v>
      </c>
      <c r="J169" s="123">
        <v>0.06</v>
      </c>
      <c r="K169" s="123">
        <v>0.7</v>
      </c>
      <c r="L169" s="123">
        <v>158.1</v>
      </c>
      <c r="M169" s="123">
        <v>107.7</v>
      </c>
      <c r="N169" s="123">
        <v>17.43</v>
      </c>
      <c r="O169" s="124">
        <v>0.74</v>
      </c>
    </row>
    <row r="170" spans="1:15" s="114" customFormat="1" ht="20.25" customHeight="1">
      <c r="A170" s="127" t="s">
        <v>23</v>
      </c>
      <c r="B170" s="125" t="s">
        <v>90</v>
      </c>
      <c r="C170" s="126">
        <v>90</v>
      </c>
      <c r="D170" s="123">
        <v>4.5999999999999996</v>
      </c>
      <c r="E170" s="123">
        <v>11.2</v>
      </c>
      <c r="F170" s="123">
        <v>25</v>
      </c>
      <c r="G170" s="123">
        <v>219</v>
      </c>
      <c r="H170" s="108">
        <v>0</v>
      </c>
      <c r="I170" s="123">
        <v>0</v>
      </c>
      <c r="J170" s="123">
        <v>0</v>
      </c>
      <c r="K170" s="123">
        <v>0</v>
      </c>
      <c r="L170" s="123">
        <v>0</v>
      </c>
      <c r="M170" s="123">
        <v>0</v>
      </c>
      <c r="N170" s="123">
        <v>0</v>
      </c>
      <c r="O170" s="124">
        <v>0</v>
      </c>
    </row>
    <row r="171" spans="1:15" ht="20.25" customHeight="1">
      <c r="A171" s="64"/>
      <c r="B171" s="65" t="s">
        <v>25</v>
      </c>
      <c r="C171" s="66">
        <v>650</v>
      </c>
      <c r="D171" s="63">
        <f>SUM(D167:D170)</f>
        <v>26.449999999999996</v>
      </c>
      <c r="E171" s="63">
        <f t="shared" ref="E171:O171" si="29">SUM(E167:E170)</f>
        <v>33.650000000000006</v>
      </c>
      <c r="F171" s="63">
        <f t="shared" si="29"/>
        <v>110.53999999999999</v>
      </c>
      <c r="G171" s="63">
        <f t="shared" si="29"/>
        <v>839.17</v>
      </c>
      <c r="H171" s="63">
        <f t="shared" si="29"/>
        <v>0.34</v>
      </c>
      <c r="I171" s="63">
        <f t="shared" si="29"/>
        <v>2.1399999999999997</v>
      </c>
      <c r="J171" s="63">
        <f t="shared" si="29"/>
        <v>58.86</v>
      </c>
      <c r="K171" s="63">
        <f t="shared" si="29"/>
        <v>1.17</v>
      </c>
      <c r="L171" s="63">
        <f t="shared" si="29"/>
        <v>498.11</v>
      </c>
      <c r="M171" s="63">
        <f t="shared" si="29"/>
        <v>502.23999999999995</v>
      </c>
      <c r="N171" s="63">
        <f t="shared" si="29"/>
        <v>102.94</v>
      </c>
      <c r="O171" s="63">
        <f t="shared" si="29"/>
        <v>3.17</v>
      </c>
    </row>
    <row r="172" spans="1:15" ht="20.25" customHeight="1">
      <c r="A172" s="37"/>
      <c r="B172" s="47" t="s">
        <v>115</v>
      </c>
      <c r="C172" s="126"/>
      <c r="D172" s="123"/>
      <c r="E172" s="123"/>
      <c r="F172" s="123"/>
      <c r="G172" s="123"/>
      <c r="H172" s="108"/>
      <c r="I172" s="123"/>
      <c r="J172" s="123"/>
      <c r="K172" s="123"/>
      <c r="L172" s="123"/>
      <c r="M172" s="123"/>
      <c r="N172" s="123"/>
      <c r="O172" s="124"/>
    </row>
    <row r="173" spans="1:15" ht="34.5" customHeight="1">
      <c r="A173" s="127">
        <v>71</v>
      </c>
      <c r="B173" s="125" t="s">
        <v>40</v>
      </c>
      <c r="C173" s="126">
        <v>60</v>
      </c>
      <c r="D173" s="123">
        <v>0.35</v>
      </c>
      <c r="E173" s="123">
        <v>0.05</v>
      </c>
      <c r="F173" s="123">
        <v>0.95</v>
      </c>
      <c r="G173" s="123">
        <v>6</v>
      </c>
      <c r="H173" s="108">
        <v>0.02</v>
      </c>
      <c r="I173" s="123">
        <v>2.4500000000000002</v>
      </c>
      <c r="J173" s="123"/>
      <c r="K173" s="123">
        <v>0.01</v>
      </c>
      <c r="L173" s="123">
        <v>8.5</v>
      </c>
      <c r="M173" s="123">
        <v>15</v>
      </c>
      <c r="N173" s="123">
        <v>7</v>
      </c>
      <c r="O173" s="124">
        <v>0.25</v>
      </c>
    </row>
    <row r="174" spans="1:15" ht="23.25" customHeight="1">
      <c r="A174" s="127">
        <v>101</v>
      </c>
      <c r="B174" s="125" t="s">
        <v>100</v>
      </c>
      <c r="C174" s="126">
        <v>200</v>
      </c>
      <c r="D174" s="123">
        <v>2.69</v>
      </c>
      <c r="E174" s="123">
        <v>4.3899999999999997</v>
      </c>
      <c r="F174" s="123">
        <v>16.3</v>
      </c>
      <c r="G174" s="123">
        <v>117.06</v>
      </c>
      <c r="H174" s="123">
        <v>0.12</v>
      </c>
      <c r="I174" s="123">
        <v>2.73</v>
      </c>
      <c r="J174" s="123">
        <v>3.2000000000000001E-2</v>
      </c>
      <c r="K174" s="123">
        <v>3.77</v>
      </c>
      <c r="L174" s="123">
        <v>44.16</v>
      </c>
      <c r="M174" s="123">
        <v>229.2</v>
      </c>
      <c r="N174" s="123">
        <v>52.96</v>
      </c>
      <c r="O174" s="124">
        <v>1.27</v>
      </c>
    </row>
    <row r="175" spans="1:15" ht="36.75" customHeight="1">
      <c r="A175" s="127">
        <v>292</v>
      </c>
      <c r="B175" s="125" t="s">
        <v>101</v>
      </c>
      <c r="C175" s="126" t="s">
        <v>42</v>
      </c>
      <c r="D175" s="123">
        <v>21.87</v>
      </c>
      <c r="E175" s="123">
        <v>18.8</v>
      </c>
      <c r="F175" s="123">
        <v>20.64</v>
      </c>
      <c r="G175" s="123">
        <v>339.2</v>
      </c>
      <c r="H175" s="108">
        <v>0.20799999999999999</v>
      </c>
      <c r="I175" s="123">
        <v>13.89</v>
      </c>
      <c r="J175" s="123">
        <v>0.09</v>
      </c>
      <c r="K175" s="123">
        <v>4.0599999999999996</v>
      </c>
      <c r="L175" s="123">
        <v>97.6</v>
      </c>
      <c r="M175" s="123">
        <v>235.2</v>
      </c>
      <c r="N175" s="123">
        <v>53.54</v>
      </c>
      <c r="O175" s="124">
        <v>5.23</v>
      </c>
    </row>
    <row r="176" spans="1:15" ht="20.25" customHeight="1">
      <c r="A176" s="127">
        <v>376</v>
      </c>
      <c r="B176" s="125" t="s">
        <v>79</v>
      </c>
      <c r="C176" s="126">
        <v>200</v>
      </c>
      <c r="D176" s="123">
        <v>7.0000000000000007E-2</v>
      </c>
      <c r="E176" s="123">
        <v>0.02</v>
      </c>
      <c r="F176" s="123">
        <v>15</v>
      </c>
      <c r="G176" s="123">
        <v>60</v>
      </c>
      <c r="H176" s="108"/>
      <c r="I176" s="123"/>
      <c r="J176" s="123"/>
      <c r="K176" s="123">
        <v>11.1</v>
      </c>
      <c r="L176" s="123">
        <v>2.8</v>
      </c>
      <c r="M176" s="123">
        <v>1.4</v>
      </c>
      <c r="N176" s="123">
        <v>0.28000000000000003</v>
      </c>
      <c r="O176" s="124">
        <v>0.06</v>
      </c>
    </row>
    <row r="177" spans="1:15" ht="20.25" customHeight="1">
      <c r="A177" s="127"/>
      <c r="B177" s="125" t="s">
        <v>44</v>
      </c>
      <c r="C177" s="126">
        <v>70</v>
      </c>
      <c r="D177" s="123">
        <v>4.63</v>
      </c>
      <c r="E177" s="123">
        <v>0.46</v>
      </c>
      <c r="F177" s="123">
        <v>32.69</v>
      </c>
      <c r="G177" s="123">
        <v>157.08000000000001</v>
      </c>
      <c r="H177" s="108">
        <v>9.6000000000000002E-2</v>
      </c>
      <c r="I177" s="123" t="s">
        <v>23</v>
      </c>
      <c r="J177" s="123" t="s">
        <v>23</v>
      </c>
      <c r="K177" s="123">
        <v>1.18</v>
      </c>
      <c r="L177" s="123">
        <v>13.8</v>
      </c>
      <c r="M177" s="123">
        <v>50.2</v>
      </c>
      <c r="N177" s="123">
        <v>19.8</v>
      </c>
      <c r="O177" s="124">
        <v>1.1399999999999999</v>
      </c>
    </row>
    <row r="178" spans="1:15" ht="20.25" customHeight="1">
      <c r="A178" s="127"/>
      <c r="B178" s="125" t="s">
        <v>45</v>
      </c>
      <c r="C178" s="126">
        <v>40</v>
      </c>
      <c r="D178" s="123">
        <v>2.64</v>
      </c>
      <c r="E178" s="123">
        <v>0.48</v>
      </c>
      <c r="F178" s="123">
        <v>14.12</v>
      </c>
      <c r="G178" s="123">
        <v>72</v>
      </c>
      <c r="H178" s="108">
        <v>9.1999999999999998E-2</v>
      </c>
      <c r="I178" s="123"/>
      <c r="J178" s="123"/>
      <c r="K178" s="123">
        <v>1.32</v>
      </c>
      <c r="L178" s="123">
        <v>11.2</v>
      </c>
      <c r="M178" s="123">
        <v>54</v>
      </c>
      <c r="N178" s="123">
        <v>27</v>
      </c>
      <c r="O178" s="124">
        <v>1.44</v>
      </c>
    </row>
    <row r="179" spans="1:15" ht="20.25" customHeight="1">
      <c r="A179" s="64"/>
      <c r="B179" s="65" t="s">
        <v>25</v>
      </c>
      <c r="C179" s="66">
        <v>840</v>
      </c>
      <c r="D179" s="63">
        <f>SUM(D173:D178)</f>
        <v>32.25</v>
      </c>
      <c r="E179" s="63">
        <f t="shared" ref="E179:O179" si="30">SUM(E173:E178)</f>
        <v>24.200000000000003</v>
      </c>
      <c r="F179" s="63">
        <f t="shared" si="30"/>
        <v>99.7</v>
      </c>
      <c r="G179" s="63">
        <f t="shared" si="30"/>
        <v>751.34</v>
      </c>
      <c r="H179" s="63">
        <f t="shared" si="30"/>
        <v>0.53599999999999992</v>
      </c>
      <c r="I179" s="63">
        <f t="shared" si="30"/>
        <v>19.07</v>
      </c>
      <c r="J179" s="63">
        <f t="shared" si="30"/>
        <v>0.122</v>
      </c>
      <c r="K179" s="63">
        <f t="shared" si="30"/>
        <v>21.439999999999998</v>
      </c>
      <c r="L179" s="63">
        <f t="shared" si="30"/>
        <v>178.06</v>
      </c>
      <c r="M179" s="63">
        <f t="shared" si="30"/>
        <v>585</v>
      </c>
      <c r="N179" s="63">
        <f t="shared" si="30"/>
        <v>160.58000000000001</v>
      </c>
      <c r="O179" s="63">
        <f t="shared" si="30"/>
        <v>9.3899999999999988</v>
      </c>
    </row>
    <row r="180" spans="1:15" ht="28.5" customHeight="1" thickBot="1">
      <c r="A180" s="67"/>
      <c r="B180" s="68" t="s">
        <v>33</v>
      </c>
      <c r="C180" s="69"/>
      <c r="D180" s="70">
        <f>D179+D171</f>
        <v>58.699999999999996</v>
      </c>
      <c r="E180" s="70">
        <f t="shared" ref="E180:O180" si="31">E179+E171</f>
        <v>57.850000000000009</v>
      </c>
      <c r="F180" s="70">
        <f t="shared" si="31"/>
        <v>210.24</v>
      </c>
      <c r="G180" s="70">
        <f t="shared" si="31"/>
        <v>1590.51</v>
      </c>
      <c r="H180" s="70">
        <f t="shared" si="31"/>
        <v>0.87599999999999989</v>
      </c>
      <c r="I180" s="70">
        <f t="shared" si="31"/>
        <v>21.21</v>
      </c>
      <c r="J180" s="70">
        <f t="shared" si="31"/>
        <v>58.981999999999999</v>
      </c>
      <c r="K180" s="70">
        <f t="shared" si="31"/>
        <v>22.61</v>
      </c>
      <c r="L180" s="70">
        <f t="shared" si="31"/>
        <v>676.17000000000007</v>
      </c>
      <c r="M180" s="70">
        <f t="shared" si="31"/>
        <v>1087.24</v>
      </c>
      <c r="N180" s="70">
        <f t="shared" si="31"/>
        <v>263.52</v>
      </c>
      <c r="O180" s="70">
        <f t="shared" si="31"/>
        <v>12.559999999999999</v>
      </c>
    </row>
    <row r="181" spans="1:15" ht="20.25" customHeight="1">
      <c r="A181" s="22"/>
      <c r="B181" s="46" t="s">
        <v>116</v>
      </c>
      <c r="C181" s="23"/>
      <c r="D181" s="8"/>
      <c r="E181" s="8"/>
      <c r="F181" s="8"/>
      <c r="G181" s="8"/>
      <c r="H181" s="7"/>
      <c r="I181" s="8"/>
      <c r="J181" s="8"/>
      <c r="K181" s="8"/>
      <c r="L181" s="8"/>
      <c r="M181" s="8"/>
      <c r="N181" s="8"/>
      <c r="O181" s="8"/>
    </row>
    <row r="182" spans="1:15" ht="39.75" customHeight="1">
      <c r="A182" s="127">
        <v>223</v>
      </c>
      <c r="B182" s="125" t="s">
        <v>102</v>
      </c>
      <c r="C182" s="126" t="s">
        <v>103</v>
      </c>
      <c r="D182" s="123">
        <v>26.3</v>
      </c>
      <c r="E182" s="123">
        <v>19.899999999999999</v>
      </c>
      <c r="F182" s="123">
        <v>50.4</v>
      </c>
      <c r="G182" s="129">
        <v>486</v>
      </c>
      <c r="H182" s="123">
        <v>0.14399999999999999</v>
      </c>
      <c r="I182" s="123">
        <v>0.622</v>
      </c>
      <c r="J182" s="123">
        <v>0.29499999999999998</v>
      </c>
      <c r="K182" s="123">
        <v>1.61</v>
      </c>
      <c r="L182" s="123">
        <v>221</v>
      </c>
      <c r="M182" s="123">
        <v>322</v>
      </c>
      <c r="N182" s="123">
        <v>33.979999999999997</v>
      </c>
      <c r="O182" s="124">
        <v>0.65</v>
      </c>
    </row>
    <row r="183" spans="1:15" ht="20.25" customHeight="1">
      <c r="A183" s="127">
        <v>379</v>
      </c>
      <c r="B183" s="125" t="s">
        <v>60</v>
      </c>
      <c r="C183" s="126">
        <v>200</v>
      </c>
      <c r="D183" s="123">
        <v>3.01</v>
      </c>
      <c r="E183" s="123">
        <v>2.88</v>
      </c>
      <c r="F183" s="123">
        <v>13.36</v>
      </c>
      <c r="G183" s="123">
        <v>89.56</v>
      </c>
      <c r="H183" s="108">
        <v>3.5999999999999997E-2</v>
      </c>
      <c r="I183" s="123">
        <v>1.17</v>
      </c>
      <c r="J183" s="123">
        <v>1.7999999999999999E-2</v>
      </c>
      <c r="K183" s="123">
        <v>8.1000000000000003E-2</v>
      </c>
      <c r="L183" s="123">
        <v>108.5</v>
      </c>
      <c r="M183" s="123">
        <v>81.31</v>
      </c>
      <c r="N183" s="123">
        <v>12.6</v>
      </c>
      <c r="O183" s="123">
        <v>0.11</v>
      </c>
    </row>
    <row r="184" spans="1:15" s="114" customFormat="1" ht="20.25" customHeight="1">
      <c r="A184" s="127">
        <v>338</v>
      </c>
      <c r="B184" s="125" t="s">
        <v>98</v>
      </c>
      <c r="C184" s="126">
        <v>150</v>
      </c>
      <c r="D184" s="123">
        <v>1.9</v>
      </c>
      <c r="E184" s="123">
        <v>0.42</v>
      </c>
      <c r="F184" s="123">
        <v>17.36</v>
      </c>
      <c r="G184" s="123">
        <v>81</v>
      </c>
      <c r="H184" s="108">
        <v>0.03</v>
      </c>
      <c r="I184" s="123">
        <v>10</v>
      </c>
      <c r="J184" s="123" t="s">
        <v>23</v>
      </c>
      <c r="K184" s="123" t="s">
        <v>23</v>
      </c>
      <c r="L184" s="123">
        <v>16</v>
      </c>
      <c r="M184" s="123">
        <v>11</v>
      </c>
      <c r="N184" s="123">
        <v>9</v>
      </c>
      <c r="O184" s="124">
        <v>2.2000000000000002</v>
      </c>
    </row>
    <row r="185" spans="1:15" ht="20.25" customHeight="1">
      <c r="A185" s="64"/>
      <c r="B185" s="65" t="s">
        <v>25</v>
      </c>
      <c r="C185" s="66">
        <v>520</v>
      </c>
      <c r="D185" s="63">
        <f>SUM(D182:D184)</f>
        <v>31.21</v>
      </c>
      <c r="E185" s="63">
        <f t="shared" ref="E185:O185" si="32">SUM(E182:E184)</f>
        <v>23.2</v>
      </c>
      <c r="F185" s="63">
        <f t="shared" si="32"/>
        <v>81.12</v>
      </c>
      <c r="G185" s="63">
        <f t="shared" si="32"/>
        <v>656.56</v>
      </c>
      <c r="H185" s="63">
        <f t="shared" si="32"/>
        <v>0.21</v>
      </c>
      <c r="I185" s="63">
        <f t="shared" si="32"/>
        <v>11.792</v>
      </c>
      <c r="J185" s="63">
        <f t="shared" si="32"/>
        <v>0.313</v>
      </c>
      <c r="K185" s="63">
        <f t="shared" si="32"/>
        <v>1.6910000000000001</v>
      </c>
      <c r="L185" s="63">
        <f t="shared" si="32"/>
        <v>345.5</v>
      </c>
      <c r="M185" s="63">
        <f t="shared" si="32"/>
        <v>414.31</v>
      </c>
      <c r="N185" s="63">
        <f t="shared" si="32"/>
        <v>55.58</v>
      </c>
      <c r="O185" s="63">
        <f t="shared" si="32"/>
        <v>2.96</v>
      </c>
    </row>
    <row r="186" spans="1:15" ht="20.25" customHeight="1">
      <c r="A186" s="127"/>
      <c r="B186" s="47" t="s">
        <v>99</v>
      </c>
      <c r="C186" s="126"/>
      <c r="D186" s="123"/>
      <c r="E186" s="123"/>
      <c r="F186" s="123"/>
      <c r="G186" s="123"/>
      <c r="H186" s="108"/>
      <c r="I186" s="123"/>
      <c r="J186" s="123"/>
      <c r="K186" s="123"/>
      <c r="L186" s="123"/>
      <c r="M186" s="123"/>
      <c r="N186" s="123"/>
      <c r="O186" s="123"/>
    </row>
    <row r="187" spans="1:15" ht="20.25" customHeight="1">
      <c r="A187" s="127">
        <v>71</v>
      </c>
      <c r="B187" s="125" t="s">
        <v>95</v>
      </c>
      <c r="C187" s="126">
        <v>60</v>
      </c>
      <c r="D187" s="123">
        <v>0.35</v>
      </c>
      <c r="E187" s="123">
        <v>0.05</v>
      </c>
      <c r="F187" s="123">
        <v>0.95</v>
      </c>
      <c r="G187" s="123">
        <v>6</v>
      </c>
      <c r="H187" s="108">
        <v>0.02</v>
      </c>
      <c r="I187" s="123">
        <v>2.4500000000000002</v>
      </c>
      <c r="J187" s="123"/>
      <c r="K187" s="123">
        <v>0.01</v>
      </c>
      <c r="L187" s="123">
        <v>8.5</v>
      </c>
      <c r="M187" s="123">
        <v>15</v>
      </c>
      <c r="N187" s="123">
        <v>7</v>
      </c>
      <c r="O187" s="124">
        <v>0.25</v>
      </c>
    </row>
    <row r="188" spans="1:15" ht="20.25" customHeight="1">
      <c r="A188" s="127">
        <v>99</v>
      </c>
      <c r="B188" s="125" t="s">
        <v>62</v>
      </c>
      <c r="C188" s="126">
        <v>200</v>
      </c>
      <c r="D188" s="123">
        <v>1.27</v>
      </c>
      <c r="E188" s="123">
        <v>3.99</v>
      </c>
      <c r="F188" s="123">
        <v>7.32</v>
      </c>
      <c r="G188" s="123">
        <v>76.2</v>
      </c>
      <c r="H188" s="108">
        <v>0.06</v>
      </c>
      <c r="I188" s="123">
        <v>8.3000000000000007</v>
      </c>
      <c r="J188" s="123"/>
      <c r="K188" s="123">
        <v>1.86</v>
      </c>
      <c r="L188" s="123">
        <v>27.9</v>
      </c>
      <c r="M188" s="123">
        <v>39.4</v>
      </c>
      <c r="N188" s="123">
        <v>16.600000000000001</v>
      </c>
      <c r="O188" s="123">
        <v>0.62</v>
      </c>
    </row>
    <row r="189" spans="1:15" ht="42.75" customHeight="1">
      <c r="A189" s="127" t="s">
        <v>105</v>
      </c>
      <c r="B189" s="125" t="s">
        <v>134</v>
      </c>
      <c r="C189" s="126" t="s">
        <v>29</v>
      </c>
      <c r="D189" s="123">
        <v>13.41</v>
      </c>
      <c r="E189" s="123">
        <v>16.03</v>
      </c>
      <c r="F189" s="123">
        <v>14.64</v>
      </c>
      <c r="G189" s="123">
        <v>259.2</v>
      </c>
      <c r="H189" s="108">
        <v>0.08</v>
      </c>
      <c r="I189" s="123">
        <v>0.91200000000000003</v>
      </c>
      <c r="J189" s="123">
        <v>20</v>
      </c>
      <c r="K189" s="123">
        <v>0.14000000000000001</v>
      </c>
      <c r="L189" s="123">
        <v>46.62</v>
      </c>
      <c r="M189" s="123">
        <v>162.74</v>
      </c>
      <c r="N189" s="123">
        <v>49.33</v>
      </c>
      <c r="O189" s="124">
        <v>2.4</v>
      </c>
    </row>
    <row r="190" spans="1:15" ht="20.25" customHeight="1">
      <c r="A190" s="127">
        <v>309</v>
      </c>
      <c r="B190" s="125" t="s">
        <v>76</v>
      </c>
      <c r="C190" s="126">
        <v>180</v>
      </c>
      <c r="D190" s="123">
        <v>5.3</v>
      </c>
      <c r="E190" s="123">
        <v>4.9000000000000004</v>
      </c>
      <c r="F190" s="123">
        <v>28.6</v>
      </c>
      <c r="G190" s="123">
        <v>179</v>
      </c>
      <c r="H190" s="108">
        <v>0.08</v>
      </c>
      <c r="I190" s="123" t="s">
        <v>23</v>
      </c>
      <c r="J190" s="123">
        <v>0.02</v>
      </c>
      <c r="K190" s="123">
        <v>0.97</v>
      </c>
      <c r="L190" s="123">
        <v>9.8699999999999992</v>
      </c>
      <c r="M190" s="123">
        <v>41.36</v>
      </c>
      <c r="N190" s="123">
        <v>7.36</v>
      </c>
      <c r="O190" s="123">
        <v>0.75</v>
      </c>
    </row>
    <row r="191" spans="1:15" ht="39" customHeight="1">
      <c r="A191" s="127">
        <v>389</v>
      </c>
      <c r="B191" s="125" t="s">
        <v>43</v>
      </c>
      <c r="C191" s="126">
        <v>200</v>
      </c>
      <c r="D191" s="123">
        <v>1</v>
      </c>
      <c r="E191" s="123"/>
      <c r="F191" s="123">
        <v>20.2</v>
      </c>
      <c r="G191" s="123">
        <v>84.8</v>
      </c>
      <c r="H191" s="108">
        <v>0.02</v>
      </c>
      <c r="I191" s="123">
        <v>4</v>
      </c>
      <c r="J191" s="123" t="s">
        <v>23</v>
      </c>
      <c r="K191" s="123" t="s">
        <v>23</v>
      </c>
      <c r="L191" s="123">
        <v>14</v>
      </c>
      <c r="M191" s="123">
        <v>14</v>
      </c>
      <c r="N191" s="123">
        <v>8</v>
      </c>
      <c r="O191" s="123">
        <v>0.6</v>
      </c>
    </row>
    <row r="192" spans="1:15" ht="20.25" customHeight="1">
      <c r="A192" s="127"/>
      <c r="B192" s="125" t="s">
        <v>44</v>
      </c>
      <c r="C192" s="126">
        <v>70</v>
      </c>
      <c r="D192" s="123">
        <v>4.63</v>
      </c>
      <c r="E192" s="123">
        <v>0.46</v>
      </c>
      <c r="F192" s="123">
        <v>32.69</v>
      </c>
      <c r="G192" s="123">
        <v>157.08000000000001</v>
      </c>
      <c r="H192" s="108">
        <v>9.6000000000000002E-2</v>
      </c>
      <c r="I192" s="123" t="s">
        <v>23</v>
      </c>
      <c r="J192" s="123" t="s">
        <v>23</v>
      </c>
      <c r="K192" s="123">
        <v>1.18</v>
      </c>
      <c r="L192" s="123">
        <v>13.8</v>
      </c>
      <c r="M192" s="123">
        <v>50.2</v>
      </c>
      <c r="N192" s="123">
        <v>19.8</v>
      </c>
      <c r="O192" s="123">
        <v>1.1399999999999999</v>
      </c>
    </row>
    <row r="193" spans="1:15" ht="20.25" customHeight="1">
      <c r="A193" s="127"/>
      <c r="B193" s="125" t="s">
        <v>45</v>
      </c>
      <c r="C193" s="126">
        <v>40</v>
      </c>
      <c r="D193" s="123">
        <v>2.64</v>
      </c>
      <c r="E193" s="123">
        <v>0.48</v>
      </c>
      <c r="F193" s="123">
        <v>14.12</v>
      </c>
      <c r="G193" s="123">
        <v>72</v>
      </c>
      <c r="H193" s="108">
        <v>9.1999999999999998E-2</v>
      </c>
      <c r="I193" s="123"/>
      <c r="J193" s="123"/>
      <c r="K193" s="123">
        <v>1.32</v>
      </c>
      <c r="L193" s="123">
        <v>11.2</v>
      </c>
      <c r="M193" s="123">
        <v>54</v>
      </c>
      <c r="N193" s="123">
        <v>27</v>
      </c>
      <c r="O193" s="123">
        <v>1.44</v>
      </c>
    </row>
    <row r="194" spans="1:15" ht="20.25" customHeight="1">
      <c r="A194" s="127"/>
      <c r="B194" s="125"/>
      <c r="C194" s="126"/>
      <c r="D194" s="123"/>
      <c r="E194" s="123"/>
      <c r="F194" s="123"/>
      <c r="G194" s="123"/>
      <c r="H194" s="108"/>
      <c r="I194" s="123"/>
      <c r="J194" s="123"/>
      <c r="K194" s="123"/>
      <c r="L194" s="123"/>
      <c r="M194" s="123"/>
      <c r="N194" s="123"/>
      <c r="O194" s="124"/>
    </row>
    <row r="195" spans="1:15" ht="20.25" customHeight="1">
      <c r="A195" s="64"/>
      <c r="B195" s="65" t="s">
        <v>106</v>
      </c>
      <c r="C195" s="66">
        <v>830</v>
      </c>
      <c r="D195" s="63">
        <f>SUM(D187:D194)</f>
        <v>28.6</v>
      </c>
      <c r="E195" s="63">
        <f t="shared" ref="E195:O195" si="33">SUM(E187:E194)</f>
        <v>25.91</v>
      </c>
      <c r="F195" s="63">
        <f t="shared" si="33"/>
        <v>118.52000000000001</v>
      </c>
      <c r="G195" s="63">
        <f t="shared" si="33"/>
        <v>834.28</v>
      </c>
      <c r="H195" s="63">
        <f t="shared" si="33"/>
        <v>0.44799999999999995</v>
      </c>
      <c r="I195" s="63">
        <f t="shared" si="33"/>
        <v>15.662000000000001</v>
      </c>
      <c r="J195" s="63">
        <f t="shared" si="33"/>
        <v>20.02</v>
      </c>
      <c r="K195" s="63">
        <f t="shared" si="33"/>
        <v>5.48</v>
      </c>
      <c r="L195" s="63">
        <f t="shared" si="33"/>
        <v>131.88999999999999</v>
      </c>
      <c r="M195" s="63">
        <f t="shared" si="33"/>
        <v>376.7</v>
      </c>
      <c r="N195" s="63">
        <f t="shared" si="33"/>
        <v>135.09</v>
      </c>
      <c r="O195" s="63">
        <f t="shared" si="33"/>
        <v>7.1999999999999993</v>
      </c>
    </row>
    <row r="196" spans="1:15" ht="20.25" customHeight="1">
      <c r="A196" s="76"/>
      <c r="B196" s="77" t="s">
        <v>33</v>
      </c>
      <c r="C196" s="78"/>
      <c r="D196" s="79">
        <f>D195+D185</f>
        <v>59.81</v>
      </c>
      <c r="E196" s="79">
        <f t="shared" ref="E196:O196" si="34">E195+E185</f>
        <v>49.11</v>
      </c>
      <c r="F196" s="79">
        <f t="shared" si="34"/>
        <v>199.64000000000001</v>
      </c>
      <c r="G196" s="79">
        <f t="shared" si="34"/>
        <v>1490.84</v>
      </c>
      <c r="H196" s="79">
        <f t="shared" si="34"/>
        <v>0.65799999999999992</v>
      </c>
      <c r="I196" s="79">
        <f t="shared" si="34"/>
        <v>27.454000000000001</v>
      </c>
      <c r="J196" s="79">
        <f t="shared" si="34"/>
        <v>20.332999999999998</v>
      </c>
      <c r="K196" s="79">
        <f t="shared" si="34"/>
        <v>7.1710000000000003</v>
      </c>
      <c r="L196" s="79">
        <f t="shared" si="34"/>
        <v>477.39</v>
      </c>
      <c r="M196" s="79">
        <f t="shared" si="34"/>
        <v>791.01</v>
      </c>
      <c r="N196" s="79">
        <f t="shared" si="34"/>
        <v>190.67000000000002</v>
      </c>
      <c r="O196" s="79">
        <f t="shared" si="34"/>
        <v>10.16</v>
      </c>
    </row>
    <row r="197" spans="1:15" ht="20.25" customHeight="1">
      <c r="A197" s="22"/>
      <c r="B197" s="46" t="s">
        <v>146</v>
      </c>
      <c r="C197" s="40"/>
      <c r="D197" s="42"/>
      <c r="E197" s="42"/>
      <c r="F197" s="42"/>
      <c r="G197" s="42"/>
      <c r="H197" s="7"/>
      <c r="I197" s="8"/>
      <c r="J197" s="8"/>
      <c r="K197" s="8"/>
      <c r="L197" s="8"/>
      <c r="M197" s="8"/>
      <c r="N197" s="8"/>
      <c r="O197" s="8"/>
    </row>
    <row r="198" spans="1:15" ht="20.25" customHeight="1">
      <c r="A198" s="127">
        <v>71</v>
      </c>
      <c r="B198" s="125" t="s">
        <v>40</v>
      </c>
      <c r="C198" s="12">
        <v>60</v>
      </c>
      <c r="D198" s="123">
        <v>0.35</v>
      </c>
      <c r="E198" s="123">
        <v>0.05</v>
      </c>
      <c r="F198" s="123">
        <v>0.95</v>
      </c>
      <c r="G198" s="123">
        <v>6</v>
      </c>
      <c r="H198" s="108">
        <v>0.02</v>
      </c>
      <c r="I198" s="123">
        <v>2.4500000000000002</v>
      </c>
      <c r="J198" s="123"/>
      <c r="K198" s="123">
        <v>0.01</v>
      </c>
      <c r="L198" s="123">
        <v>8.5</v>
      </c>
      <c r="M198" s="123">
        <v>15</v>
      </c>
      <c r="N198" s="123">
        <v>7</v>
      </c>
      <c r="O198" s="124">
        <v>0.25</v>
      </c>
    </row>
    <row r="199" spans="1:15" ht="20.25" customHeight="1">
      <c r="A199" s="127">
        <v>210</v>
      </c>
      <c r="B199" s="125" t="s">
        <v>112</v>
      </c>
      <c r="C199" s="13" t="s">
        <v>50</v>
      </c>
      <c r="D199" s="33">
        <v>15.9</v>
      </c>
      <c r="E199" s="33">
        <v>27.1</v>
      </c>
      <c r="F199" s="33">
        <v>16.8</v>
      </c>
      <c r="G199" s="33">
        <v>380</v>
      </c>
      <c r="H199" s="32">
        <v>0.14000000000000001</v>
      </c>
      <c r="I199" s="33">
        <v>1.4</v>
      </c>
      <c r="J199" s="33">
        <v>244</v>
      </c>
      <c r="K199" s="33">
        <v>0.48</v>
      </c>
      <c r="L199" s="33">
        <v>126</v>
      </c>
      <c r="M199" s="33">
        <v>242.6</v>
      </c>
      <c r="N199" s="33">
        <v>30.2</v>
      </c>
      <c r="O199" s="34">
        <v>2.6</v>
      </c>
    </row>
    <row r="200" spans="1:15" ht="20.25" customHeight="1">
      <c r="A200" s="127">
        <v>376</v>
      </c>
      <c r="B200" s="125" t="s">
        <v>79</v>
      </c>
      <c r="C200" s="12">
        <v>200</v>
      </c>
      <c r="D200" s="123">
        <v>7.0000000000000007E-2</v>
      </c>
      <c r="E200" s="123">
        <v>0.02</v>
      </c>
      <c r="F200" s="123">
        <v>15</v>
      </c>
      <c r="G200" s="123">
        <v>60</v>
      </c>
      <c r="H200" s="108"/>
      <c r="I200" s="123"/>
      <c r="J200" s="123"/>
      <c r="K200" s="123">
        <v>11.1</v>
      </c>
      <c r="L200" s="123">
        <v>2.8</v>
      </c>
      <c r="M200" s="123">
        <v>1.4</v>
      </c>
      <c r="N200" s="123">
        <v>0.28000000000000003</v>
      </c>
      <c r="O200" s="123">
        <v>0.06</v>
      </c>
    </row>
    <row r="201" spans="1:15" ht="20.25" customHeight="1">
      <c r="A201" s="127" t="s">
        <v>23</v>
      </c>
      <c r="B201" s="125" t="s">
        <v>24</v>
      </c>
      <c r="C201" s="126">
        <v>40</v>
      </c>
      <c r="D201" s="123">
        <v>3.04</v>
      </c>
      <c r="E201" s="123">
        <v>0.36</v>
      </c>
      <c r="F201" s="123">
        <v>18.760000000000002</v>
      </c>
      <c r="G201" s="123">
        <v>92</v>
      </c>
      <c r="H201" s="108">
        <v>4.3999999999999997E-2</v>
      </c>
      <c r="I201" s="123" t="s">
        <v>23</v>
      </c>
      <c r="J201" s="123" t="s">
        <v>23</v>
      </c>
      <c r="K201" s="123">
        <v>0.67</v>
      </c>
      <c r="L201" s="123">
        <v>8</v>
      </c>
      <c r="M201" s="123">
        <v>26</v>
      </c>
      <c r="N201" s="123">
        <v>5.6</v>
      </c>
      <c r="O201" s="124">
        <v>0.44</v>
      </c>
    </row>
    <row r="202" spans="1:15" ht="20.25" customHeight="1">
      <c r="A202" s="64"/>
      <c r="B202" s="65" t="s">
        <v>25</v>
      </c>
      <c r="C202" s="80">
        <v>510</v>
      </c>
      <c r="D202" s="63">
        <f>SUM(D198:D201)</f>
        <v>19.36</v>
      </c>
      <c r="E202" s="63">
        <f t="shared" ref="E202:O202" si="35">SUM(E198:E201)</f>
        <v>27.53</v>
      </c>
      <c r="F202" s="63">
        <f t="shared" si="35"/>
        <v>51.510000000000005</v>
      </c>
      <c r="G202" s="63">
        <f t="shared" si="35"/>
        <v>538</v>
      </c>
      <c r="H202" s="63">
        <f t="shared" si="35"/>
        <v>0.20400000000000001</v>
      </c>
      <c r="I202" s="63">
        <f t="shared" si="35"/>
        <v>3.85</v>
      </c>
      <c r="J202" s="63">
        <f t="shared" si="35"/>
        <v>244</v>
      </c>
      <c r="K202" s="63">
        <f t="shared" si="35"/>
        <v>12.26</v>
      </c>
      <c r="L202" s="63">
        <f t="shared" si="35"/>
        <v>145.30000000000001</v>
      </c>
      <c r="M202" s="63">
        <f t="shared" si="35"/>
        <v>285</v>
      </c>
      <c r="N202" s="63">
        <f t="shared" si="35"/>
        <v>43.080000000000005</v>
      </c>
      <c r="O202" s="63">
        <f t="shared" si="35"/>
        <v>3.35</v>
      </c>
    </row>
    <row r="203" spans="1:15" ht="20.25" customHeight="1">
      <c r="A203" s="127"/>
      <c r="B203" s="47" t="s">
        <v>147</v>
      </c>
      <c r="C203" s="12"/>
      <c r="D203" s="21"/>
      <c r="E203" s="21"/>
      <c r="F203" s="21"/>
      <c r="G203" s="21"/>
      <c r="H203" s="108"/>
      <c r="I203" s="123"/>
      <c r="J203" s="123"/>
      <c r="K203" s="123"/>
      <c r="L203" s="123"/>
      <c r="M203" s="123"/>
      <c r="N203" s="123"/>
      <c r="O203" s="123"/>
    </row>
    <row r="204" spans="1:15" ht="23.25" customHeight="1">
      <c r="A204" s="127">
        <v>101</v>
      </c>
      <c r="B204" s="125" t="s">
        <v>100</v>
      </c>
      <c r="C204" s="12">
        <v>200</v>
      </c>
      <c r="D204" s="123">
        <v>2.69</v>
      </c>
      <c r="E204" s="123">
        <v>4.3899999999999997</v>
      </c>
      <c r="F204" s="123">
        <v>16.3</v>
      </c>
      <c r="G204" s="123">
        <v>117.06</v>
      </c>
      <c r="H204" s="123">
        <v>0.12</v>
      </c>
      <c r="I204" s="123">
        <v>2.73</v>
      </c>
      <c r="J204" s="123">
        <v>3.2000000000000001E-2</v>
      </c>
      <c r="K204" s="123">
        <v>3.77</v>
      </c>
      <c r="L204" s="123">
        <v>44.16</v>
      </c>
      <c r="M204" s="123">
        <v>229.2</v>
      </c>
      <c r="N204" s="123">
        <v>52.96</v>
      </c>
      <c r="O204" s="123">
        <v>1.27</v>
      </c>
    </row>
    <row r="205" spans="1:15" ht="20.25" customHeight="1">
      <c r="A205" s="127">
        <v>298</v>
      </c>
      <c r="B205" s="125" t="s">
        <v>53</v>
      </c>
      <c r="C205" s="11" t="s">
        <v>54</v>
      </c>
      <c r="D205" s="123">
        <v>13.45</v>
      </c>
      <c r="E205" s="123">
        <v>9.5</v>
      </c>
      <c r="F205" s="123">
        <v>19.54</v>
      </c>
      <c r="G205" s="123">
        <v>208</v>
      </c>
      <c r="H205" s="108">
        <v>0.08</v>
      </c>
      <c r="I205" s="123">
        <v>20.03</v>
      </c>
      <c r="J205" s="123">
        <v>16</v>
      </c>
      <c r="K205" s="123">
        <v>0.13</v>
      </c>
      <c r="L205" s="123">
        <v>57.3</v>
      </c>
      <c r="M205" s="123">
        <v>166.2</v>
      </c>
      <c r="N205" s="123">
        <v>43</v>
      </c>
      <c r="O205" s="123">
        <v>1.5</v>
      </c>
    </row>
    <row r="206" spans="1:15" ht="20.25" customHeight="1">
      <c r="A206" s="127">
        <v>303</v>
      </c>
      <c r="B206" s="125" t="s">
        <v>30</v>
      </c>
      <c r="C206" s="12">
        <v>180</v>
      </c>
      <c r="D206" s="123">
        <v>4</v>
      </c>
      <c r="E206" s="123">
        <v>4.24</v>
      </c>
      <c r="F206" s="123">
        <v>24.55</v>
      </c>
      <c r="G206" s="123">
        <v>152.4</v>
      </c>
      <c r="H206" s="108">
        <v>0.108</v>
      </c>
      <c r="I206" s="123"/>
      <c r="J206" s="123"/>
      <c r="K206" s="123">
        <v>0.04</v>
      </c>
      <c r="L206" s="123">
        <v>20.86</v>
      </c>
      <c r="M206" s="123">
        <v>134.6</v>
      </c>
      <c r="N206" s="123">
        <v>28.8</v>
      </c>
      <c r="O206" s="123">
        <v>2.27</v>
      </c>
    </row>
    <row r="207" spans="1:15" ht="39.75" customHeight="1">
      <c r="A207" s="127">
        <v>389</v>
      </c>
      <c r="B207" s="125" t="s">
        <v>43</v>
      </c>
      <c r="C207" s="12">
        <v>200</v>
      </c>
      <c r="D207" s="123">
        <v>1</v>
      </c>
      <c r="E207" s="123"/>
      <c r="F207" s="123">
        <v>20.2</v>
      </c>
      <c r="G207" s="123">
        <v>84.8</v>
      </c>
      <c r="H207" s="123">
        <v>0.02</v>
      </c>
      <c r="I207" s="123">
        <v>4</v>
      </c>
      <c r="J207" s="123" t="s">
        <v>23</v>
      </c>
      <c r="K207" s="123" t="s">
        <v>23</v>
      </c>
      <c r="L207" s="123">
        <v>14</v>
      </c>
      <c r="M207" s="123">
        <v>14</v>
      </c>
      <c r="N207" s="123">
        <v>8</v>
      </c>
      <c r="O207" s="123">
        <v>0.6</v>
      </c>
    </row>
    <row r="208" spans="1:15" ht="20.25" customHeight="1">
      <c r="A208" s="127"/>
      <c r="B208" s="125" t="s">
        <v>44</v>
      </c>
      <c r="C208" s="12">
        <v>70</v>
      </c>
      <c r="D208" s="123">
        <v>4.63</v>
      </c>
      <c r="E208" s="123">
        <v>0.46</v>
      </c>
      <c r="F208" s="123">
        <v>32.69</v>
      </c>
      <c r="G208" s="123">
        <v>157.08000000000001</v>
      </c>
      <c r="H208" s="108">
        <v>9.6000000000000002E-2</v>
      </c>
      <c r="I208" s="123" t="s">
        <v>23</v>
      </c>
      <c r="J208" s="123" t="s">
        <v>23</v>
      </c>
      <c r="K208" s="123">
        <v>1.18</v>
      </c>
      <c r="L208" s="123">
        <v>13.8</v>
      </c>
      <c r="M208" s="123">
        <v>50.2</v>
      </c>
      <c r="N208" s="123">
        <v>19.8</v>
      </c>
      <c r="O208" s="123">
        <v>1.1399999999999999</v>
      </c>
    </row>
    <row r="209" spans="1:15" ht="20.25" customHeight="1">
      <c r="A209" s="127"/>
      <c r="B209" s="125" t="s">
        <v>45</v>
      </c>
      <c r="C209" s="12">
        <v>40</v>
      </c>
      <c r="D209" s="123">
        <v>2.64</v>
      </c>
      <c r="E209" s="123">
        <v>0.48</v>
      </c>
      <c r="F209" s="123">
        <v>14.12</v>
      </c>
      <c r="G209" s="123">
        <v>72</v>
      </c>
      <c r="H209" s="108">
        <v>9.1999999999999998E-2</v>
      </c>
      <c r="I209" s="123"/>
      <c r="J209" s="123"/>
      <c r="K209" s="123">
        <v>1.32</v>
      </c>
      <c r="L209" s="123">
        <v>11.2</v>
      </c>
      <c r="M209" s="123">
        <v>54</v>
      </c>
      <c r="N209" s="123">
        <v>27</v>
      </c>
      <c r="O209" s="123">
        <v>1.44</v>
      </c>
    </row>
    <row r="210" spans="1:15" s="114" customFormat="1" ht="20.25" customHeight="1">
      <c r="A210" s="127" t="s">
        <v>23</v>
      </c>
      <c r="B210" s="125" t="s">
        <v>154</v>
      </c>
      <c r="C210" s="126">
        <v>15</v>
      </c>
      <c r="D210" s="123">
        <v>0.8</v>
      </c>
      <c r="E210" s="123">
        <v>0.9</v>
      </c>
      <c r="F210" s="123">
        <v>79.8</v>
      </c>
      <c r="G210" s="123">
        <v>326</v>
      </c>
      <c r="H210" s="108">
        <v>0</v>
      </c>
      <c r="I210" s="123">
        <v>0</v>
      </c>
      <c r="J210" s="123">
        <v>0</v>
      </c>
      <c r="K210" s="123">
        <v>0</v>
      </c>
      <c r="L210" s="123">
        <v>0</v>
      </c>
      <c r="M210" s="123">
        <v>0</v>
      </c>
      <c r="N210" s="123">
        <v>0</v>
      </c>
      <c r="O210" s="124">
        <v>0</v>
      </c>
    </row>
    <row r="211" spans="1:15" ht="20.25" customHeight="1" thickBot="1">
      <c r="A211" s="76"/>
      <c r="B211" s="77" t="s">
        <v>25</v>
      </c>
      <c r="C211" s="82">
        <v>980</v>
      </c>
      <c r="D211" s="79">
        <f>SUM(D204:D210)</f>
        <v>29.21</v>
      </c>
      <c r="E211" s="79">
        <f t="shared" ref="E211:O211" si="36">SUM(E204:E210)</f>
        <v>19.970000000000002</v>
      </c>
      <c r="F211" s="79">
        <f t="shared" si="36"/>
        <v>207.2</v>
      </c>
      <c r="G211" s="79">
        <f t="shared" si="36"/>
        <v>1117.3400000000001</v>
      </c>
      <c r="H211" s="79">
        <f t="shared" si="36"/>
        <v>0.51600000000000001</v>
      </c>
      <c r="I211" s="79">
        <f t="shared" si="36"/>
        <v>26.76</v>
      </c>
      <c r="J211" s="79">
        <f t="shared" si="36"/>
        <v>16.032</v>
      </c>
      <c r="K211" s="79">
        <f t="shared" si="36"/>
        <v>6.44</v>
      </c>
      <c r="L211" s="79">
        <f t="shared" si="36"/>
        <v>161.32</v>
      </c>
      <c r="M211" s="79">
        <f t="shared" si="36"/>
        <v>648.20000000000005</v>
      </c>
      <c r="N211" s="79">
        <f t="shared" si="36"/>
        <v>179.56</v>
      </c>
      <c r="O211" s="79">
        <f t="shared" si="36"/>
        <v>8.2199999999999989</v>
      </c>
    </row>
    <row r="212" spans="1:15" ht="20.25" customHeight="1" thickBot="1">
      <c r="A212" s="83"/>
      <c r="B212" s="84" t="s">
        <v>33</v>
      </c>
      <c r="C212" s="85"/>
      <c r="D212" s="86">
        <f>D211+D202</f>
        <v>48.57</v>
      </c>
      <c r="E212" s="86">
        <f t="shared" ref="E212:O212" si="37">E211+E202</f>
        <v>47.5</v>
      </c>
      <c r="F212" s="86">
        <f t="shared" si="37"/>
        <v>258.70999999999998</v>
      </c>
      <c r="G212" s="86">
        <f t="shared" si="37"/>
        <v>1655.3400000000001</v>
      </c>
      <c r="H212" s="86">
        <f t="shared" si="37"/>
        <v>0.72</v>
      </c>
      <c r="I212" s="86">
        <f t="shared" si="37"/>
        <v>30.610000000000003</v>
      </c>
      <c r="J212" s="86">
        <f t="shared" si="37"/>
        <v>260.03199999999998</v>
      </c>
      <c r="K212" s="86">
        <f t="shared" si="37"/>
        <v>18.7</v>
      </c>
      <c r="L212" s="86">
        <f t="shared" si="37"/>
        <v>306.62</v>
      </c>
      <c r="M212" s="86">
        <f t="shared" si="37"/>
        <v>933.2</v>
      </c>
      <c r="N212" s="86">
        <f t="shared" si="37"/>
        <v>222.64000000000001</v>
      </c>
      <c r="O212" s="86">
        <f t="shared" si="37"/>
        <v>11.569999999999999</v>
      </c>
    </row>
    <row r="213" spans="1:15" ht="20.25" customHeight="1">
      <c r="A213" s="14"/>
      <c r="B213" s="45" t="s">
        <v>118</v>
      </c>
      <c r="C213" s="15"/>
      <c r="D213" s="16"/>
      <c r="E213" s="16"/>
      <c r="F213" s="16"/>
      <c r="G213" s="16"/>
      <c r="H213" s="25"/>
      <c r="I213" s="16"/>
      <c r="J213" s="16"/>
      <c r="K213" s="16"/>
      <c r="L213" s="16"/>
      <c r="M213" s="16"/>
      <c r="N213" s="16"/>
      <c r="O213" s="26"/>
    </row>
    <row r="214" spans="1:15" ht="60" customHeight="1">
      <c r="A214" s="127">
        <v>181</v>
      </c>
      <c r="B214" s="125" t="s">
        <v>94</v>
      </c>
      <c r="C214" s="126" t="s">
        <v>21</v>
      </c>
      <c r="D214" s="123">
        <v>8.1199999999999992</v>
      </c>
      <c r="E214" s="123">
        <v>8.65</v>
      </c>
      <c r="F214" s="123">
        <v>32.42</v>
      </c>
      <c r="G214" s="123">
        <v>240.85</v>
      </c>
      <c r="H214" s="108">
        <v>0.06</v>
      </c>
      <c r="I214" s="123">
        <v>1.17</v>
      </c>
      <c r="J214" s="123">
        <v>18</v>
      </c>
      <c r="K214" s="123">
        <v>0.17</v>
      </c>
      <c r="L214" s="123">
        <v>130.29</v>
      </c>
      <c r="M214" s="123">
        <v>138.13999999999999</v>
      </c>
      <c r="N214" s="123">
        <v>31.12</v>
      </c>
      <c r="O214" s="124">
        <v>0.5</v>
      </c>
    </row>
    <row r="215" spans="1:15" ht="20.25" customHeight="1">
      <c r="A215" s="127">
        <v>376</v>
      </c>
      <c r="B215" s="125" t="s">
        <v>79</v>
      </c>
      <c r="C215" s="126">
        <v>200</v>
      </c>
      <c r="D215" s="123">
        <v>7.0000000000000007E-2</v>
      </c>
      <c r="E215" s="123">
        <v>0.02</v>
      </c>
      <c r="F215" s="123">
        <v>15</v>
      </c>
      <c r="G215" s="123">
        <v>60</v>
      </c>
      <c r="H215" s="108"/>
      <c r="I215" s="123"/>
      <c r="J215" s="123"/>
      <c r="K215" s="123">
        <v>11.1</v>
      </c>
      <c r="L215" s="123">
        <v>2.8</v>
      </c>
      <c r="M215" s="123">
        <v>1.4</v>
      </c>
      <c r="N215" s="123">
        <v>0.28000000000000003</v>
      </c>
      <c r="O215" s="124">
        <v>0.06</v>
      </c>
    </row>
    <row r="216" spans="1:15" ht="20.25" customHeight="1">
      <c r="A216" s="127" t="s">
        <v>23</v>
      </c>
      <c r="B216" s="125" t="s">
        <v>44</v>
      </c>
      <c r="C216" s="126">
        <v>40</v>
      </c>
      <c r="D216" s="123">
        <v>3.04</v>
      </c>
      <c r="E216" s="123">
        <v>0.36</v>
      </c>
      <c r="F216" s="123">
        <v>18.760000000000002</v>
      </c>
      <c r="G216" s="123">
        <v>92</v>
      </c>
      <c r="H216" s="108">
        <v>4.3999999999999997E-2</v>
      </c>
      <c r="I216" s="123" t="s">
        <v>23</v>
      </c>
      <c r="J216" s="123" t="s">
        <v>23</v>
      </c>
      <c r="K216" s="123">
        <v>0.67</v>
      </c>
      <c r="L216" s="123">
        <v>8</v>
      </c>
      <c r="M216" s="123">
        <v>26</v>
      </c>
      <c r="N216" s="123">
        <v>5.6</v>
      </c>
      <c r="O216" s="124">
        <v>0.44</v>
      </c>
    </row>
    <row r="217" spans="1:15" s="114" customFormat="1" ht="20.25" customHeight="1">
      <c r="A217" s="127" t="s">
        <v>23</v>
      </c>
      <c r="B217" s="125" t="s">
        <v>90</v>
      </c>
      <c r="C217" s="126">
        <v>90</v>
      </c>
      <c r="D217" s="123">
        <v>4.5999999999999996</v>
      </c>
      <c r="E217" s="123">
        <v>11.2</v>
      </c>
      <c r="F217" s="123">
        <v>25</v>
      </c>
      <c r="G217" s="123">
        <v>219</v>
      </c>
      <c r="H217" s="108">
        <v>0</v>
      </c>
      <c r="I217" s="123">
        <v>0</v>
      </c>
      <c r="J217" s="123">
        <v>0</v>
      </c>
      <c r="K217" s="123">
        <v>0</v>
      </c>
      <c r="L217" s="123">
        <v>0</v>
      </c>
      <c r="M217" s="123">
        <v>0</v>
      </c>
      <c r="N217" s="123">
        <v>0</v>
      </c>
      <c r="O217" s="124">
        <v>0</v>
      </c>
    </row>
    <row r="218" spans="1:15" ht="20.25" customHeight="1">
      <c r="A218" s="64"/>
      <c r="B218" s="65" t="s">
        <v>25</v>
      </c>
      <c r="C218" s="66">
        <v>600</v>
      </c>
      <c r="D218" s="63">
        <f>SUM(D214:D217)</f>
        <v>15.83</v>
      </c>
      <c r="E218" s="63">
        <f t="shared" ref="E218:O218" si="38">SUM(E214:E217)</f>
        <v>20.229999999999997</v>
      </c>
      <c r="F218" s="63">
        <f t="shared" si="38"/>
        <v>91.18</v>
      </c>
      <c r="G218" s="63">
        <f t="shared" si="38"/>
        <v>611.85</v>
      </c>
      <c r="H218" s="63">
        <f t="shared" si="38"/>
        <v>0.104</v>
      </c>
      <c r="I218" s="63">
        <f t="shared" si="38"/>
        <v>1.17</v>
      </c>
      <c r="J218" s="63">
        <f t="shared" si="38"/>
        <v>18</v>
      </c>
      <c r="K218" s="63">
        <f t="shared" si="38"/>
        <v>11.94</v>
      </c>
      <c r="L218" s="63">
        <f t="shared" si="38"/>
        <v>141.09</v>
      </c>
      <c r="M218" s="63">
        <f t="shared" si="38"/>
        <v>165.54</v>
      </c>
      <c r="N218" s="63">
        <f t="shared" si="38"/>
        <v>37</v>
      </c>
      <c r="O218" s="63">
        <f t="shared" si="38"/>
        <v>1</v>
      </c>
    </row>
    <row r="219" spans="1:15" ht="20.25" customHeight="1">
      <c r="A219" s="127"/>
      <c r="B219" s="47" t="s">
        <v>148</v>
      </c>
      <c r="C219" s="126"/>
      <c r="D219" s="123"/>
      <c r="E219" s="123"/>
      <c r="F219" s="123"/>
      <c r="G219" s="123"/>
      <c r="H219" s="108"/>
      <c r="I219" s="123"/>
      <c r="J219" s="123"/>
      <c r="K219" s="123"/>
      <c r="L219" s="123"/>
      <c r="M219" s="123"/>
      <c r="N219" s="123"/>
      <c r="O219" s="124"/>
    </row>
    <row r="220" spans="1:15" ht="39" customHeight="1">
      <c r="A220" s="127">
        <v>71</v>
      </c>
      <c r="B220" s="125" t="s">
        <v>95</v>
      </c>
      <c r="C220" s="126">
        <v>60</v>
      </c>
      <c r="D220" s="123">
        <v>0.35</v>
      </c>
      <c r="E220" s="123">
        <v>0.05</v>
      </c>
      <c r="F220" s="123">
        <v>0.95</v>
      </c>
      <c r="G220" s="123">
        <v>6</v>
      </c>
      <c r="H220" s="108">
        <v>0.02</v>
      </c>
      <c r="I220" s="123">
        <v>2.4500000000000002</v>
      </c>
      <c r="J220" s="123"/>
      <c r="K220" s="123">
        <v>0.01</v>
      </c>
      <c r="L220" s="123">
        <v>8.5</v>
      </c>
      <c r="M220" s="123">
        <v>15</v>
      </c>
      <c r="N220" s="123">
        <v>7</v>
      </c>
      <c r="O220" s="124">
        <v>0.25</v>
      </c>
    </row>
    <row r="221" spans="1:15" ht="24" customHeight="1">
      <c r="A221" s="127">
        <v>82</v>
      </c>
      <c r="B221" s="125" t="s">
        <v>52</v>
      </c>
      <c r="C221" s="126">
        <v>200</v>
      </c>
      <c r="D221" s="123">
        <v>1.44</v>
      </c>
      <c r="E221" s="123">
        <v>3.94</v>
      </c>
      <c r="F221" s="123">
        <v>8.75</v>
      </c>
      <c r="G221" s="123">
        <v>83</v>
      </c>
      <c r="H221" s="108">
        <v>0.04</v>
      </c>
      <c r="I221" s="123">
        <v>8.5399999999999991</v>
      </c>
      <c r="J221" s="123" t="s">
        <v>23</v>
      </c>
      <c r="K221" s="123">
        <v>1.64</v>
      </c>
      <c r="L221" s="123">
        <v>39.78</v>
      </c>
      <c r="M221" s="123">
        <v>43.68</v>
      </c>
      <c r="N221" s="123">
        <v>20.9</v>
      </c>
      <c r="O221" s="124">
        <v>0.98</v>
      </c>
    </row>
    <row r="222" spans="1:15" ht="20.25" customHeight="1">
      <c r="A222" s="127">
        <v>265</v>
      </c>
      <c r="B222" s="125" t="s">
        <v>96</v>
      </c>
      <c r="C222" s="126" t="s">
        <v>42</v>
      </c>
      <c r="D222" s="123">
        <v>26.38</v>
      </c>
      <c r="E222" s="123">
        <v>27.02</v>
      </c>
      <c r="F222" s="123">
        <v>41.63</v>
      </c>
      <c r="G222" s="123">
        <v>515.20000000000005</v>
      </c>
      <c r="H222" s="108">
        <v>0.1</v>
      </c>
      <c r="I222" s="123">
        <v>2.0499999999999998</v>
      </c>
      <c r="J222" s="123"/>
      <c r="K222" s="123">
        <v>0.18</v>
      </c>
      <c r="L222" s="123">
        <v>22.76</v>
      </c>
      <c r="M222" s="123">
        <v>320.22000000000003</v>
      </c>
      <c r="N222" s="123">
        <v>62.86</v>
      </c>
      <c r="O222" s="124">
        <v>4.24</v>
      </c>
    </row>
    <row r="223" spans="1:15" ht="20.25" customHeight="1">
      <c r="A223" s="127">
        <v>342</v>
      </c>
      <c r="B223" s="125" t="s">
        <v>31</v>
      </c>
      <c r="C223" s="126">
        <v>200</v>
      </c>
      <c r="D223" s="123">
        <v>0.16</v>
      </c>
      <c r="E223" s="123" t="s">
        <v>23</v>
      </c>
      <c r="F223" s="123">
        <v>29</v>
      </c>
      <c r="G223" s="123">
        <v>116</v>
      </c>
      <c r="H223" s="108">
        <v>0.01</v>
      </c>
      <c r="I223" s="123">
        <v>3.6</v>
      </c>
      <c r="J223" s="123" t="s">
        <v>23</v>
      </c>
      <c r="K223" s="123" t="s">
        <v>23</v>
      </c>
      <c r="L223" s="123">
        <v>6.2</v>
      </c>
      <c r="M223" s="123">
        <v>3.96</v>
      </c>
      <c r="N223" s="123">
        <v>3.24</v>
      </c>
      <c r="O223" s="124">
        <v>0.85</v>
      </c>
    </row>
    <row r="224" spans="1:15" ht="20.25" customHeight="1">
      <c r="A224" s="127"/>
      <c r="B224" s="125" t="s">
        <v>44</v>
      </c>
      <c r="C224" s="126">
        <v>70</v>
      </c>
      <c r="D224" s="123">
        <v>4.63</v>
      </c>
      <c r="E224" s="123">
        <v>0.46</v>
      </c>
      <c r="F224" s="123">
        <v>32.69</v>
      </c>
      <c r="G224" s="123">
        <v>157.08000000000001</v>
      </c>
      <c r="H224" s="108">
        <v>9.6000000000000002E-2</v>
      </c>
      <c r="I224" s="123" t="s">
        <v>23</v>
      </c>
      <c r="J224" s="123" t="s">
        <v>23</v>
      </c>
      <c r="K224" s="123">
        <v>1.18</v>
      </c>
      <c r="L224" s="123">
        <v>13.8</v>
      </c>
      <c r="M224" s="123">
        <v>50.2</v>
      </c>
      <c r="N224" s="123">
        <v>19.8</v>
      </c>
      <c r="O224" s="124">
        <v>1.1399999999999999</v>
      </c>
    </row>
    <row r="225" spans="1:15" ht="20.25" customHeight="1">
      <c r="A225" s="127"/>
      <c r="B225" s="125" t="s">
        <v>45</v>
      </c>
      <c r="C225" s="126">
        <v>40</v>
      </c>
      <c r="D225" s="123">
        <v>2.64</v>
      </c>
      <c r="E225" s="123">
        <v>0.48</v>
      </c>
      <c r="F225" s="123">
        <v>14.12</v>
      </c>
      <c r="G225" s="123">
        <v>72</v>
      </c>
      <c r="H225" s="108">
        <v>9.1999999999999998E-2</v>
      </c>
      <c r="I225" s="123"/>
      <c r="J225" s="123"/>
      <c r="K225" s="123">
        <v>1.32</v>
      </c>
      <c r="L225" s="123">
        <v>11.2</v>
      </c>
      <c r="M225" s="123">
        <v>54</v>
      </c>
      <c r="N225" s="123">
        <v>27</v>
      </c>
      <c r="O225" s="124">
        <v>1.44</v>
      </c>
    </row>
    <row r="226" spans="1:15" ht="20.25" customHeight="1" thickBot="1">
      <c r="A226" s="67"/>
      <c r="B226" s="68" t="s">
        <v>25</v>
      </c>
      <c r="C226" s="71">
        <v>840</v>
      </c>
      <c r="D226" s="70">
        <f>SUM(D220:D225)</f>
        <v>35.6</v>
      </c>
      <c r="E226" s="70">
        <f t="shared" ref="E226:O226" si="39">SUM(E220:E225)</f>
        <v>31.95</v>
      </c>
      <c r="F226" s="70">
        <f t="shared" si="39"/>
        <v>127.14</v>
      </c>
      <c r="G226" s="70">
        <f t="shared" si="39"/>
        <v>949.28000000000009</v>
      </c>
      <c r="H226" s="70">
        <f t="shared" si="39"/>
        <v>0.35799999999999998</v>
      </c>
      <c r="I226" s="70">
        <f t="shared" si="39"/>
        <v>16.64</v>
      </c>
      <c r="J226" s="70">
        <f t="shared" si="39"/>
        <v>0</v>
      </c>
      <c r="K226" s="70">
        <f t="shared" si="39"/>
        <v>4.33</v>
      </c>
      <c r="L226" s="70">
        <f t="shared" si="39"/>
        <v>102.24000000000001</v>
      </c>
      <c r="M226" s="70">
        <f t="shared" si="39"/>
        <v>487.06</v>
      </c>
      <c r="N226" s="70">
        <f t="shared" si="39"/>
        <v>140.79999999999998</v>
      </c>
      <c r="O226" s="70">
        <f t="shared" si="39"/>
        <v>8.9</v>
      </c>
    </row>
    <row r="227" spans="1:15" ht="20.25" customHeight="1" thickBot="1">
      <c r="A227" s="72"/>
      <c r="B227" s="73" t="s">
        <v>33</v>
      </c>
      <c r="C227" s="74"/>
      <c r="D227" s="75">
        <f>D226+D218</f>
        <v>51.43</v>
      </c>
      <c r="E227" s="75">
        <f t="shared" ref="E227:O227" si="40">E226+E218</f>
        <v>52.179999999999993</v>
      </c>
      <c r="F227" s="75">
        <f t="shared" si="40"/>
        <v>218.32</v>
      </c>
      <c r="G227" s="75">
        <f t="shared" si="40"/>
        <v>1561.13</v>
      </c>
      <c r="H227" s="75">
        <f t="shared" si="40"/>
        <v>0.46199999999999997</v>
      </c>
      <c r="I227" s="75">
        <f t="shared" si="40"/>
        <v>17.810000000000002</v>
      </c>
      <c r="J227" s="75">
        <f t="shared" si="40"/>
        <v>18</v>
      </c>
      <c r="K227" s="75">
        <f t="shared" si="40"/>
        <v>16.27</v>
      </c>
      <c r="L227" s="75">
        <f t="shared" si="40"/>
        <v>243.33</v>
      </c>
      <c r="M227" s="75">
        <f t="shared" si="40"/>
        <v>652.6</v>
      </c>
      <c r="N227" s="75">
        <f t="shared" si="40"/>
        <v>177.79999999999998</v>
      </c>
      <c r="O227" s="75">
        <f t="shared" si="40"/>
        <v>9.9</v>
      </c>
    </row>
    <row r="228" spans="1:15" ht="20.25" customHeight="1">
      <c r="A228" s="14"/>
      <c r="B228" s="45" t="s">
        <v>149</v>
      </c>
      <c r="C228" s="15"/>
      <c r="D228" s="16"/>
      <c r="E228" s="16"/>
      <c r="F228" s="16"/>
      <c r="G228" s="16"/>
      <c r="H228" s="25"/>
      <c r="I228" s="16"/>
      <c r="J228" s="16"/>
      <c r="K228" s="16"/>
      <c r="L228" s="16"/>
      <c r="M228" s="16"/>
      <c r="N228" s="16"/>
      <c r="O228" s="26"/>
    </row>
    <row r="229" spans="1:15" ht="57.75" customHeight="1">
      <c r="A229" s="127">
        <v>181</v>
      </c>
      <c r="B229" s="125" t="s">
        <v>107</v>
      </c>
      <c r="C229" s="126" t="s">
        <v>21</v>
      </c>
      <c r="D229" s="123">
        <v>8.1199999999999992</v>
      </c>
      <c r="E229" s="123">
        <v>9.65</v>
      </c>
      <c r="F229" s="123">
        <v>32.42</v>
      </c>
      <c r="G229" s="123">
        <v>240.85</v>
      </c>
      <c r="H229" s="108">
        <v>0.06</v>
      </c>
      <c r="I229" s="123">
        <v>1.17</v>
      </c>
      <c r="J229" s="123">
        <v>18</v>
      </c>
      <c r="K229" s="123">
        <v>0.17</v>
      </c>
      <c r="L229" s="123">
        <v>130.29</v>
      </c>
      <c r="M229" s="123">
        <v>138.13999999999999</v>
      </c>
      <c r="N229" s="123">
        <v>31.12</v>
      </c>
      <c r="O229" s="124">
        <v>0.5</v>
      </c>
    </row>
    <row r="230" spans="1:15" ht="20.25" customHeight="1">
      <c r="A230" s="127">
        <v>376</v>
      </c>
      <c r="B230" s="125" t="s">
        <v>79</v>
      </c>
      <c r="C230" s="126">
        <v>200</v>
      </c>
      <c r="D230" s="123">
        <v>7.0000000000000007E-2</v>
      </c>
      <c r="E230" s="123">
        <v>0.02</v>
      </c>
      <c r="F230" s="123">
        <v>15</v>
      </c>
      <c r="G230" s="123">
        <v>60</v>
      </c>
      <c r="H230" s="108"/>
      <c r="I230" s="123"/>
      <c r="J230" s="123"/>
      <c r="K230" s="123">
        <v>11.1</v>
      </c>
      <c r="L230" s="123">
        <v>2.8</v>
      </c>
      <c r="M230" s="123">
        <v>1.4</v>
      </c>
      <c r="N230" s="123">
        <v>0.28000000000000003</v>
      </c>
      <c r="O230" s="124">
        <v>0.06</v>
      </c>
    </row>
    <row r="231" spans="1:15" ht="20.25" customHeight="1">
      <c r="A231" s="127" t="s">
        <v>23</v>
      </c>
      <c r="B231" s="125" t="s">
        <v>44</v>
      </c>
      <c r="C231" s="126">
        <v>30</v>
      </c>
      <c r="D231" s="123">
        <v>2.2799999999999998</v>
      </c>
      <c r="E231" s="123">
        <v>0.27</v>
      </c>
      <c r="F231" s="123">
        <v>14.07</v>
      </c>
      <c r="G231" s="123">
        <v>69</v>
      </c>
      <c r="H231" s="108">
        <v>4.8000000000000001E-2</v>
      </c>
      <c r="I231" s="123" t="s">
        <v>23</v>
      </c>
      <c r="J231" s="123" t="s">
        <v>23</v>
      </c>
      <c r="K231" s="123">
        <v>0.59</v>
      </c>
      <c r="L231" s="123">
        <v>6.9</v>
      </c>
      <c r="M231" s="123">
        <v>25.2</v>
      </c>
      <c r="N231" s="123">
        <v>9.9</v>
      </c>
      <c r="O231" s="124">
        <v>0.56999999999999995</v>
      </c>
    </row>
    <row r="232" spans="1:15" s="114" customFormat="1" ht="20.25" customHeight="1">
      <c r="A232" s="127">
        <v>338</v>
      </c>
      <c r="B232" s="125" t="s">
        <v>56</v>
      </c>
      <c r="C232" s="126">
        <v>150</v>
      </c>
      <c r="D232" s="123">
        <v>2.2599999999999998</v>
      </c>
      <c r="E232" s="123">
        <v>0.38</v>
      </c>
      <c r="F232" s="123">
        <v>31.5</v>
      </c>
      <c r="G232" s="123">
        <v>141</v>
      </c>
      <c r="H232" s="108">
        <v>0.03</v>
      </c>
      <c r="I232" s="123">
        <v>10</v>
      </c>
      <c r="J232" s="123" t="s">
        <v>23</v>
      </c>
      <c r="K232" s="123" t="s">
        <v>23</v>
      </c>
      <c r="L232" s="123">
        <v>16</v>
      </c>
      <c r="M232" s="123">
        <v>11</v>
      </c>
      <c r="N232" s="123">
        <v>9</v>
      </c>
      <c r="O232" s="124">
        <v>2.2000000000000002</v>
      </c>
    </row>
    <row r="233" spans="1:15" ht="20.25" customHeight="1">
      <c r="A233" s="64"/>
      <c r="B233" s="65" t="s">
        <v>25</v>
      </c>
      <c r="C233" s="66">
        <v>600</v>
      </c>
      <c r="D233" s="63">
        <f>SUM(D229:D232)</f>
        <v>12.729999999999999</v>
      </c>
      <c r="E233" s="63">
        <f t="shared" ref="E233:O233" si="41">SUM(E229:E232)</f>
        <v>10.32</v>
      </c>
      <c r="F233" s="63">
        <f t="shared" si="41"/>
        <v>92.990000000000009</v>
      </c>
      <c r="G233" s="63">
        <f t="shared" si="41"/>
        <v>510.85</v>
      </c>
      <c r="H233" s="63">
        <f t="shared" si="41"/>
        <v>0.13800000000000001</v>
      </c>
      <c r="I233" s="63">
        <f t="shared" si="41"/>
        <v>11.17</v>
      </c>
      <c r="J233" s="63">
        <f t="shared" si="41"/>
        <v>18</v>
      </c>
      <c r="K233" s="63">
        <f t="shared" si="41"/>
        <v>11.86</v>
      </c>
      <c r="L233" s="63">
        <f t="shared" si="41"/>
        <v>155.99</v>
      </c>
      <c r="M233" s="63">
        <f t="shared" si="41"/>
        <v>175.73999999999998</v>
      </c>
      <c r="N233" s="63">
        <f t="shared" si="41"/>
        <v>50.300000000000004</v>
      </c>
      <c r="O233" s="63">
        <f t="shared" si="41"/>
        <v>3.33</v>
      </c>
    </row>
    <row r="234" spans="1:15" ht="20.25" customHeight="1">
      <c r="A234" s="127"/>
      <c r="B234" s="47" t="s">
        <v>150</v>
      </c>
      <c r="C234" s="126"/>
      <c r="D234" s="123"/>
      <c r="E234" s="123"/>
      <c r="F234" s="123"/>
      <c r="G234" s="123"/>
      <c r="H234" s="108"/>
      <c r="I234" s="123"/>
      <c r="J234" s="123"/>
      <c r="K234" s="123"/>
      <c r="L234" s="123"/>
      <c r="M234" s="123"/>
      <c r="N234" s="123"/>
      <c r="O234" s="124"/>
    </row>
    <row r="235" spans="1:15" ht="39" customHeight="1">
      <c r="A235" s="127">
        <v>71</v>
      </c>
      <c r="B235" s="125" t="s">
        <v>69</v>
      </c>
      <c r="C235" s="126">
        <v>60</v>
      </c>
      <c r="D235" s="123">
        <v>0.35</v>
      </c>
      <c r="E235" s="123">
        <v>0.05</v>
      </c>
      <c r="F235" s="123">
        <v>0.95</v>
      </c>
      <c r="G235" s="123">
        <v>6</v>
      </c>
      <c r="H235" s="108">
        <v>0.02</v>
      </c>
      <c r="I235" s="123">
        <v>2.4500000000000002</v>
      </c>
      <c r="J235" s="123"/>
      <c r="K235" s="123">
        <v>0.01</v>
      </c>
      <c r="L235" s="123">
        <v>8.5</v>
      </c>
      <c r="M235" s="123">
        <v>15</v>
      </c>
      <c r="N235" s="123">
        <v>7</v>
      </c>
      <c r="O235" s="124">
        <v>0.25</v>
      </c>
    </row>
    <row r="236" spans="1:15" ht="20.25" customHeight="1">
      <c r="A236" s="127">
        <v>82</v>
      </c>
      <c r="B236" s="125" t="s">
        <v>52</v>
      </c>
      <c r="C236" s="126">
        <v>200</v>
      </c>
      <c r="D236" s="123">
        <v>1.44</v>
      </c>
      <c r="E236" s="123">
        <v>3.94</v>
      </c>
      <c r="F236" s="123">
        <v>8.75</v>
      </c>
      <c r="G236" s="123">
        <v>83</v>
      </c>
      <c r="H236" s="108">
        <v>0.04</v>
      </c>
      <c r="I236" s="123">
        <v>8.5399999999999991</v>
      </c>
      <c r="J236" s="123" t="s">
        <v>23</v>
      </c>
      <c r="K236" s="123">
        <v>1.64</v>
      </c>
      <c r="L236" s="123">
        <v>39.78</v>
      </c>
      <c r="M236" s="123">
        <v>43.68</v>
      </c>
      <c r="N236" s="123">
        <v>20.9</v>
      </c>
      <c r="O236" s="124">
        <v>0.98</v>
      </c>
    </row>
    <row r="237" spans="1:15" ht="39" customHeight="1">
      <c r="A237" s="127">
        <v>295</v>
      </c>
      <c r="B237" s="125" t="s">
        <v>124</v>
      </c>
      <c r="C237" s="126" t="s">
        <v>63</v>
      </c>
      <c r="D237" s="123">
        <v>12.24</v>
      </c>
      <c r="E237" s="123">
        <v>23.52</v>
      </c>
      <c r="F237" s="123">
        <v>12.37</v>
      </c>
      <c r="G237" s="123">
        <v>310.39999999999998</v>
      </c>
      <c r="H237" s="108">
        <v>0.08</v>
      </c>
      <c r="I237" s="123">
        <v>0.83</v>
      </c>
      <c r="J237" s="123">
        <v>73.12</v>
      </c>
      <c r="K237" s="123">
        <v>0.12</v>
      </c>
      <c r="L237" s="123">
        <v>44.43</v>
      </c>
      <c r="M237" s="123">
        <v>78.03</v>
      </c>
      <c r="N237" s="123">
        <v>17.12</v>
      </c>
      <c r="O237" s="124">
        <v>1.36</v>
      </c>
    </row>
    <row r="238" spans="1:15" ht="20.25" customHeight="1">
      <c r="A238" s="127">
        <v>143</v>
      </c>
      <c r="B238" s="125" t="s">
        <v>125</v>
      </c>
      <c r="C238" s="12">
        <v>180</v>
      </c>
      <c r="D238" s="123">
        <v>2.65</v>
      </c>
      <c r="E238" s="123">
        <v>16.48</v>
      </c>
      <c r="F238" s="123">
        <v>12.9</v>
      </c>
      <c r="G238" s="123">
        <v>213</v>
      </c>
      <c r="H238" s="108">
        <v>0.11</v>
      </c>
      <c r="I238" s="123">
        <v>16.649999999999999</v>
      </c>
      <c r="J238" s="123">
        <v>45</v>
      </c>
      <c r="K238" s="123">
        <v>7.0000000000000007E-2</v>
      </c>
      <c r="L238" s="123">
        <v>41.32</v>
      </c>
      <c r="M238" s="123">
        <v>91.33</v>
      </c>
      <c r="N238" s="123">
        <v>33.33</v>
      </c>
      <c r="O238" s="124">
        <v>1.05</v>
      </c>
    </row>
    <row r="239" spans="1:15" ht="20.25" customHeight="1">
      <c r="A239" s="127">
        <v>342</v>
      </c>
      <c r="B239" s="125" t="s">
        <v>31</v>
      </c>
      <c r="C239" s="12">
        <v>200</v>
      </c>
      <c r="D239" s="123">
        <v>0.16</v>
      </c>
      <c r="E239" s="123" t="s">
        <v>23</v>
      </c>
      <c r="F239" s="123">
        <v>29</v>
      </c>
      <c r="G239" s="123">
        <v>116</v>
      </c>
      <c r="H239" s="108">
        <v>0.01</v>
      </c>
      <c r="I239" s="123">
        <v>3.6</v>
      </c>
      <c r="J239" s="123" t="s">
        <v>23</v>
      </c>
      <c r="K239" s="123" t="s">
        <v>23</v>
      </c>
      <c r="L239" s="123">
        <v>6.2</v>
      </c>
      <c r="M239" s="123">
        <v>3.96</v>
      </c>
      <c r="N239" s="123">
        <v>3.24</v>
      </c>
      <c r="O239" s="124">
        <v>0.85</v>
      </c>
    </row>
    <row r="240" spans="1:15" ht="20.25" customHeight="1">
      <c r="A240" s="127"/>
      <c r="B240" s="125" t="s">
        <v>44</v>
      </c>
      <c r="C240" s="12">
        <v>70</v>
      </c>
      <c r="D240" s="123">
        <v>4.63</v>
      </c>
      <c r="E240" s="123">
        <v>0.46</v>
      </c>
      <c r="F240" s="123">
        <v>32.69</v>
      </c>
      <c r="G240" s="123">
        <v>157.08000000000001</v>
      </c>
      <c r="H240" s="108">
        <v>9.6000000000000002E-2</v>
      </c>
      <c r="I240" s="123" t="s">
        <v>23</v>
      </c>
      <c r="J240" s="123" t="s">
        <v>23</v>
      </c>
      <c r="K240" s="123">
        <v>1.18</v>
      </c>
      <c r="L240" s="123">
        <v>13.8</v>
      </c>
      <c r="M240" s="123">
        <v>50.2</v>
      </c>
      <c r="N240" s="123">
        <v>19.8</v>
      </c>
      <c r="O240" s="124">
        <v>1.1399999999999999</v>
      </c>
    </row>
    <row r="241" spans="1:15" ht="20.25" customHeight="1">
      <c r="A241" s="127"/>
      <c r="B241" s="125" t="s">
        <v>45</v>
      </c>
      <c r="C241" s="12">
        <v>40</v>
      </c>
      <c r="D241" s="123">
        <v>2.64</v>
      </c>
      <c r="E241" s="123">
        <v>0.48</v>
      </c>
      <c r="F241" s="123">
        <v>14.12</v>
      </c>
      <c r="G241" s="123">
        <v>72</v>
      </c>
      <c r="H241" s="108">
        <v>9.1999999999999998E-2</v>
      </c>
      <c r="I241" s="123"/>
      <c r="J241" s="123"/>
      <c r="K241" s="123">
        <v>1.32</v>
      </c>
      <c r="L241" s="123">
        <v>11.2</v>
      </c>
      <c r="M241" s="123">
        <v>54</v>
      </c>
      <c r="N241" s="123">
        <v>27</v>
      </c>
      <c r="O241" s="124">
        <v>1.44</v>
      </c>
    </row>
    <row r="242" spans="1:15" ht="20.25" customHeight="1">
      <c r="A242" s="64"/>
      <c r="B242" s="65" t="s">
        <v>25</v>
      </c>
      <c r="C242" s="80">
        <v>790</v>
      </c>
      <c r="D242" s="63">
        <f>SUM(D235:D241)</f>
        <v>24.11</v>
      </c>
      <c r="E242" s="63">
        <f t="shared" ref="E242:O242" si="42">SUM(E235:E241)</f>
        <v>44.929999999999993</v>
      </c>
      <c r="F242" s="63">
        <f t="shared" si="42"/>
        <v>110.78</v>
      </c>
      <c r="G242" s="63">
        <f t="shared" si="42"/>
        <v>957.48</v>
      </c>
      <c r="H242" s="63">
        <f t="shared" si="42"/>
        <v>0.44799999999999995</v>
      </c>
      <c r="I242" s="63">
        <f t="shared" si="42"/>
        <v>32.07</v>
      </c>
      <c r="J242" s="63">
        <f t="shared" si="42"/>
        <v>118.12</v>
      </c>
      <c r="K242" s="63">
        <f t="shared" si="42"/>
        <v>4.34</v>
      </c>
      <c r="L242" s="63">
        <f t="shared" si="42"/>
        <v>165.23</v>
      </c>
      <c r="M242" s="63">
        <f t="shared" si="42"/>
        <v>336.20000000000005</v>
      </c>
      <c r="N242" s="63">
        <f t="shared" si="42"/>
        <v>128.38999999999999</v>
      </c>
      <c r="O242" s="63">
        <f t="shared" si="42"/>
        <v>7.0699999999999985</v>
      </c>
    </row>
    <row r="243" spans="1:15" ht="20.25" customHeight="1" thickBot="1">
      <c r="A243" s="67"/>
      <c r="B243" s="68" t="s">
        <v>33</v>
      </c>
      <c r="C243" s="81"/>
      <c r="D243" s="70">
        <f>D242+D233</f>
        <v>36.839999999999996</v>
      </c>
      <c r="E243" s="70">
        <f t="shared" ref="E243:O243" si="43">E242+E233</f>
        <v>55.249999999999993</v>
      </c>
      <c r="F243" s="70">
        <f t="shared" si="43"/>
        <v>203.77</v>
      </c>
      <c r="G243" s="70">
        <f t="shared" si="43"/>
        <v>1468.33</v>
      </c>
      <c r="H243" s="70">
        <f t="shared" si="43"/>
        <v>0.58599999999999997</v>
      </c>
      <c r="I243" s="70">
        <f t="shared" si="43"/>
        <v>43.24</v>
      </c>
      <c r="J243" s="70">
        <f t="shared" si="43"/>
        <v>136.12</v>
      </c>
      <c r="K243" s="70">
        <f t="shared" si="43"/>
        <v>16.2</v>
      </c>
      <c r="L243" s="70">
        <f t="shared" si="43"/>
        <v>321.22000000000003</v>
      </c>
      <c r="M243" s="70">
        <f t="shared" si="43"/>
        <v>511.94000000000005</v>
      </c>
      <c r="N243" s="70">
        <f t="shared" si="43"/>
        <v>178.69</v>
      </c>
      <c r="O243" s="70">
        <f t="shared" si="43"/>
        <v>10.399999999999999</v>
      </c>
    </row>
    <row r="244" spans="1:15" ht="20.25" customHeight="1" thickBot="1">
      <c r="A244" s="87"/>
      <c r="B244" s="137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9"/>
    </row>
    <row r="245" spans="1:15" ht="20.25" customHeight="1" thickBot="1">
      <c r="A245" s="100"/>
      <c r="B245" s="94" t="s">
        <v>123</v>
      </c>
      <c r="C245" s="103"/>
      <c r="D245" s="138">
        <f>D243+D227+D210+D194+D178+D163+D148+D133+D118+D102+D85+D68+D52+D35+D18</f>
        <v>452.38</v>
      </c>
      <c r="E245" s="138">
        <f>E243+E227+E210+E194+E178+E163+E148+E133+E118+E102+E85+E68+E52+E35+E18</f>
        <v>435.66</v>
      </c>
      <c r="F245" s="138">
        <f>F243+F227+F210+F194+F178+F163+F148+F133+F118+F102+F85+F68+F52+F35+F18</f>
        <v>2114.42</v>
      </c>
      <c r="G245" s="138">
        <f>G243+G227+G210+G194+G178+G163+G148+G133+G118+G102+G85+G68+G52+G35+G18</f>
        <v>14208.82</v>
      </c>
      <c r="H245" s="138">
        <f>H243+H227+H210+H194+H178+H163+H148+H133+H118+H102+H85+H68+H52+H35+H18</f>
        <v>6.7560000000000002</v>
      </c>
      <c r="I245" s="138">
        <f>I243+I227+I210+I194+I178+I163+I148+I133+I118+I102+I85+I68+I52+I35+I18</f>
        <v>283.52</v>
      </c>
      <c r="J245" s="138">
        <f>J19+J36+J53+J69+J86+J102+J118+J133+J148+J165+J180+J196+J212+J227</f>
        <v>1291.4299999999998</v>
      </c>
      <c r="K245" s="138">
        <f>K19+K36+K53+K69+K86+K102+K118+K133+K148+K165+K180+K196+K212+K227</f>
        <v>170.92499999999998</v>
      </c>
      <c r="L245" s="138">
        <f>L243+L227+L210+L194+L178+L163+L148+L133+L118+L102+L85+L68+L52+L35+L18</f>
        <v>3265.8799999999997</v>
      </c>
      <c r="M245" s="138">
        <f>M243+M227+M210+M194+M178+M163+M148+M133+M118+M102+M85+M68+M52+M35+M18</f>
        <v>7134.0399999999991</v>
      </c>
      <c r="N245" s="138">
        <f>N243+N227+N210+N194+N178+N163+N148+N133+N118+N102+N85+N68+N52+N35+N18</f>
        <v>2160.9300000000003</v>
      </c>
      <c r="O245" s="138">
        <f>O243+O227+O210+O194+O178+O163+O148+O133+O118+O102+O85+O68+O52+O35+O18</f>
        <v>120.23999999999998</v>
      </c>
    </row>
    <row r="246" spans="1:15" ht="20.25" customHeight="1" thickBot="1">
      <c r="A246" s="102"/>
      <c r="B246" s="95" t="s">
        <v>122</v>
      </c>
      <c r="C246" s="105"/>
      <c r="D246" s="139">
        <f>D245/15</f>
        <v>30.158666666666665</v>
      </c>
      <c r="E246" s="139">
        <f t="shared" ref="E246:O246" si="44">E245/15</f>
        <v>29.044</v>
      </c>
      <c r="F246" s="139">
        <f t="shared" si="44"/>
        <v>140.96133333333333</v>
      </c>
      <c r="G246" s="139">
        <f t="shared" si="44"/>
        <v>947.25466666666659</v>
      </c>
      <c r="H246" s="139">
        <f t="shared" si="44"/>
        <v>0.45040000000000002</v>
      </c>
      <c r="I246" s="139">
        <f t="shared" si="44"/>
        <v>18.901333333333334</v>
      </c>
      <c r="J246" s="139">
        <f t="shared" si="44"/>
        <v>86.095333333333329</v>
      </c>
      <c r="K246" s="139">
        <f t="shared" si="44"/>
        <v>11.395</v>
      </c>
      <c r="L246" s="139">
        <f t="shared" si="44"/>
        <v>217.72533333333331</v>
      </c>
      <c r="M246" s="139">
        <f t="shared" si="44"/>
        <v>475.60266666666661</v>
      </c>
      <c r="N246" s="139">
        <f t="shared" si="44"/>
        <v>144.06200000000001</v>
      </c>
      <c r="O246" s="139">
        <f t="shared" si="44"/>
        <v>8.0159999999999982</v>
      </c>
    </row>
    <row r="250" spans="1:15" s="150" customFormat="1" ht="20.25" customHeight="1">
      <c r="A250" s="147"/>
      <c r="B250" s="148"/>
      <c r="C250" s="14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</row>
  </sheetData>
  <mergeCells count="4">
    <mergeCell ref="D2:F2"/>
    <mergeCell ref="H2:K2"/>
    <mergeCell ref="L2:O2"/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5"/>
  <sheetViews>
    <sheetView tabSelected="1" workbookViewId="0">
      <selection activeCell="A227" sqref="A227:XFD245"/>
    </sheetView>
  </sheetViews>
  <sheetFormatPr defaultRowHeight="15"/>
  <cols>
    <col min="2" max="2" width="30.5703125" customWidth="1"/>
    <col min="7" max="7" width="11" customWidth="1"/>
  </cols>
  <sheetData>
    <row r="1" spans="1:15" ht="56.25" customHeight="1">
      <c r="A1" s="130" t="s">
        <v>0</v>
      </c>
      <c r="B1" s="131" t="s">
        <v>1</v>
      </c>
      <c r="C1" s="132" t="s">
        <v>2</v>
      </c>
      <c r="D1" s="143" t="s">
        <v>3</v>
      </c>
      <c r="E1" s="144"/>
      <c r="F1" s="145"/>
      <c r="G1" s="133" t="s">
        <v>4</v>
      </c>
      <c r="H1" s="143" t="s">
        <v>5</v>
      </c>
      <c r="I1" s="144"/>
      <c r="J1" s="144"/>
      <c r="K1" s="145"/>
      <c r="L1" s="143" t="s">
        <v>6</v>
      </c>
      <c r="M1" s="144"/>
      <c r="N1" s="144"/>
      <c r="O1" s="145"/>
    </row>
    <row r="2" spans="1:15" ht="35.25" customHeight="1" thickBot="1">
      <c r="A2" s="134"/>
      <c r="B2" s="135" t="s">
        <v>7</v>
      </c>
      <c r="C2" s="136"/>
      <c r="D2" s="133" t="s">
        <v>8</v>
      </c>
      <c r="E2" s="133" t="s">
        <v>9</v>
      </c>
      <c r="F2" s="133" t="s">
        <v>10</v>
      </c>
      <c r="G2" s="133"/>
      <c r="H2" s="132" t="s">
        <v>11</v>
      </c>
      <c r="I2" s="133" t="s">
        <v>12</v>
      </c>
      <c r="J2" s="133" t="s">
        <v>13</v>
      </c>
      <c r="K2" s="133" t="s">
        <v>14</v>
      </c>
      <c r="L2" s="133" t="s">
        <v>15</v>
      </c>
      <c r="M2" s="133" t="s">
        <v>16</v>
      </c>
      <c r="N2" s="133" t="s">
        <v>17</v>
      </c>
      <c r="O2" s="133" t="s">
        <v>18</v>
      </c>
    </row>
    <row r="3" spans="1:15" s="114" customFormat="1" ht="20.25" customHeight="1">
      <c r="A3" s="14"/>
      <c r="B3" s="45" t="s">
        <v>137</v>
      </c>
      <c r="C3" s="15"/>
      <c r="D3" s="16"/>
      <c r="E3" s="16"/>
      <c r="F3" s="16"/>
      <c r="G3" s="16"/>
      <c r="H3" s="25"/>
      <c r="I3" s="16"/>
      <c r="J3" s="16"/>
      <c r="K3" s="16"/>
      <c r="L3" s="16"/>
      <c r="M3" s="16"/>
      <c r="N3" s="16"/>
      <c r="O3" s="26"/>
    </row>
    <row r="4" spans="1:15" s="114" customFormat="1" ht="57.75" customHeight="1">
      <c r="A4" s="127">
        <v>174</v>
      </c>
      <c r="B4" s="125" t="s">
        <v>78</v>
      </c>
      <c r="C4" s="126" t="s">
        <v>21</v>
      </c>
      <c r="D4" s="123">
        <v>8.1199999999999992</v>
      </c>
      <c r="E4" s="123">
        <v>8.65</v>
      </c>
      <c r="F4" s="123">
        <v>32.42</v>
      </c>
      <c r="G4" s="123">
        <v>240.85</v>
      </c>
      <c r="H4" s="108">
        <v>0.06</v>
      </c>
      <c r="I4" s="123">
        <v>1.17</v>
      </c>
      <c r="J4" s="123">
        <v>18</v>
      </c>
      <c r="K4" s="123">
        <v>0.17</v>
      </c>
      <c r="L4" s="123">
        <v>130.29</v>
      </c>
      <c r="M4" s="123">
        <v>138.13999999999999</v>
      </c>
      <c r="N4" s="123">
        <v>31.12</v>
      </c>
      <c r="O4" s="124">
        <v>0.5</v>
      </c>
    </row>
    <row r="5" spans="1:15" s="114" customFormat="1" ht="20.25" customHeight="1">
      <c r="A5" s="127">
        <v>376</v>
      </c>
      <c r="B5" s="125" t="s">
        <v>79</v>
      </c>
      <c r="C5" s="126">
        <v>200</v>
      </c>
      <c r="D5" s="123">
        <v>7.0000000000000007E-2</v>
      </c>
      <c r="E5" s="123">
        <v>0.02</v>
      </c>
      <c r="F5" s="123">
        <v>15</v>
      </c>
      <c r="G5" s="123">
        <v>60</v>
      </c>
      <c r="H5" s="108"/>
      <c r="I5" s="123"/>
      <c r="J5" s="123"/>
      <c r="K5" s="123">
        <v>11.1</v>
      </c>
      <c r="L5" s="123">
        <v>2.8</v>
      </c>
      <c r="M5" s="123">
        <v>1.4</v>
      </c>
      <c r="N5" s="123">
        <v>0.28000000000000003</v>
      </c>
      <c r="O5" s="124">
        <v>0.06</v>
      </c>
    </row>
    <row r="6" spans="1:15" s="114" customFormat="1" ht="20.25" customHeight="1">
      <c r="A6" s="127" t="s">
        <v>23</v>
      </c>
      <c r="B6" s="125" t="s">
        <v>44</v>
      </c>
      <c r="C6" s="126">
        <v>30</v>
      </c>
      <c r="D6" s="123">
        <v>2.2799999999999998</v>
      </c>
      <c r="E6" s="123">
        <v>0.27</v>
      </c>
      <c r="F6" s="123">
        <v>14.07</v>
      </c>
      <c r="G6" s="123">
        <v>69</v>
      </c>
      <c r="H6" s="108">
        <v>4.8000000000000001E-2</v>
      </c>
      <c r="I6" s="123" t="s">
        <v>23</v>
      </c>
      <c r="J6" s="123" t="s">
        <v>23</v>
      </c>
      <c r="K6" s="123">
        <v>0.59</v>
      </c>
      <c r="L6" s="123">
        <v>6.9</v>
      </c>
      <c r="M6" s="123">
        <v>25.2</v>
      </c>
      <c r="N6" s="123">
        <v>9.9</v>
      </c>
      <c r="O6" s="124">
        <v>0.56999999999999995</v>
      </c>
    </row>
    <row r="7" spans="1:15" s="114" customFormat="1" ht="42.75" customHeight="1">
      <c r="A7" s="127">
        <v>338</v>
      </c>
      <c r="B7" s="125" t="s">
        <v>152</v>
      </c>
      <c r="C7" s="126">
        <v>270</v>
      </c>
      <c r="D7" s="123">
        <v>2.2599999999999998</v>
      </c>
      <c r="E7" s="123">
        <v>0.38</v>
      </c>
      <c r="F7" s="123">
        <v>31.5</v>
      </c>
      <c r="G7" s="123">
        <v>141</v>
      </c>
      <c r="H7" s="108">
        <v>0.03</v>
      </c>
      <c r="I7" s="123">
        <v>10</v>
      </c>
      <c r="J7" s="123" t="s">
        <v>23</v>
      </c>
      <c r="K7" s="123" t="s">
        <v>23</v>
      </c>
      <c r="L7" s="123">
        <v>16</v>
      </c>
      <c r="M7" s="123">
        <v>11</v>
      </c>
      <c r="N7" s="123">
        <v>9</v>
      </c>
      <c r="O7" s="124">
        <v>2.2000000000000002</v>
      </c>
    </row>
    <row r="8" spans="1:15" s="114" customFormat="1" ht="20.25" customHeight="1">
      <c r="A8" s="60"/>
      <c r="B8" s="61" t="s">
        <v>25</v>
      </c>
      <c r="C8" s="62">
        <v>500</v>
      </c>
      <c r="D8" s="63">
        <f>SUM(D4:D7)</f>
        <v>12.729999999999999</v>
      </c>
      <c r="E8" s="63">
        <f t="shared" ref="E8:O8" si="0">SUM(E4:E7)</f>
        <v>9.32</v>
      </c>
      <c r="F8" s="63">
        <f t="shared" si="0"/>
        <v>92.990000000000009</v>
      </c>
      <c r="G8" s="63">
        <f t="shared" si="0"/>
        <v>510.85</v>
      </c>
      <c r="H8" s="63">
        <f t="shared" si="0"/>
        <v>0.13800000000000001</v>
      </c>
      <c r="I8" s="63">
        <f t="shared" si="0"/>
        <v>11.17</v>
      </c>
      <c r="J8" s="63">
        <f t="shared" si="0"/>
        <v>18</v>
      </c>
      <c r="K8" s="63">
        <f t="shared" si="0"/>
        <v>11.86</v>
      </c>
      <c r="L8" s="63">
        <f t="shared" si="0"/>
        <v>155.99</v>
      </c>
      <c r="M8" s="63">
        <f t="shared" si="0"/>
        <v>175.73999999999998</v>
      </c>
      <c r="N8" s="63">
        <f t="shared" si="0"/>
        <v>50.300000000000004</v>
      </c>
      <c r="O8" s="63">
        <f t="shared" si="0"/>
        <v>3.33</v>
      </c>
    </row>
    <row r="9" spans="1:15" s="114" customFormat="1" ht="20.25" customHeight="1">
      <c r="A9" s="127"/>
      <c r="B9" s="47" t="s">
        <v>138</v>
      </c>
      <c r="C9" s="126"/>
      <c r="D9" s="123"/>
      <c r="E9" s="123"/>
      <c r="F9" s="123"/>
      <c r="G9" s="123"/>
      <c r="H9" s="108"/>
      <c r="I9" s="123"/>
      <c r="J9" s="123"/>
      <c r="K9" s="123"/>
      <c r="L9" s="123"/>
      <c r="M9" s="123"/>
      <c r="N9" s="123"/>
      <c r="O9" s="124"/>
    </row>
    <row r="10" spans="1:15" s="114" customFormat="1" ht="38.25" customHeight="1">
      <c r="A10" s="127">
        <v>71</v>
      </c>
      <c r="B10" s="125" t="s">
        <v>69</v>
      </c>
      <c r="C10" s="126">
        <v>60</v>
      </c>
      <c r="D10" s="123">
        <v>0.35</v>
      </c>
      <c r="E10" s="123">
        <v>0.05</v>
      </c>
      <c r="F10" s="123">
        <v>0.95</v>
      </c>
      <c r="G10" s="123">
        <v>6</v>
      </c>
      <c r="H10" s="108">
        <v>0.02</v>
      </c>
      <c r="I10" s="123">
        <v>2.4500000000000002</v>
      </c>
      <c r="J10" s="123"/>
      <c r="K10" s="123">
        <v>0.01</v>
      </c>
      <c r="L10" s="123">
        <v>8.5</v>
      </c>
      <c r="M10" s="123">
        <v>15</v>
      </c>
      <c r="N10" s="123">
        <v>7</v>
      </c>
      <c r="O10" s="124">
        <v>0.25</v>
      </c>
    </row>
    <row r="11" spans="1:15" s="114" customFormat="1" ht="21.75" customHeight="1">
      <c r="A11" s="127">
        <v>108</v>
      </c>
      <c r="B11" s="125" t="s">
        <v>27</v>
      </c>
      <c r="C11" s="126">
        <v>200</v>
      </c>
      <c r="D11" s="123">
        <v>2.84</v>
      </c>
      <c r="E11" s="123">
        <v>3.67</v>
      </c>
      <c r="F11" s="123">
        <v>15.03</v>
      </c>
      <c r="G11" s="129">
        <v>111.4</v>
      </c>
      <c r="H11" s="123">
        <v>0.08</v>
      </c>
      <c r="I11" s="123">
        <v>4.5999999999999996</v>
      </c>
      <c r="J11" s="123">
        <v>16.8</v>
      </c>
      <c r="K11" s="123">
        <v>0.06</v>
      </c>
      <c r="L11" s="123">
        <v>26.72</v>
      </c>
      <c r="M11" s="123">
        <v>57.8</v>
      </c>
      <c r="N11" s="123">
        <v>20.3</v>
      </c>
      <c r="O11" s="124">
        <v>0.94</v>
      </c>
    </row>
    <row r="12" spans="1:15" s="114" customFormat="1" ht="36" customHeight="1">
      <c r="A12" s="127">
        <v>229</v>
      </c>
      <c r="B12" s="125" t="s">
        <v>81</v>
      </c>
      <c r="C12" s="126" t="s">
        <v>29</v>
      </c>
      <c r="D12" s="123">
        <v>14.56</v>
      </c>
      <c r="E12" s="123">
        <v>7.68</v>
      </c>
      <c r="F12" s="123">
        <v>7.68</v>
      </c>
      <c r="G12" s="123">
        <v>158</v>
      </c>
      <c r="H12" s="108">
        <v>0.11</v>
      </c>
      <c r="I12" s="123">
        <v>6.03</v>
      </c>
      <c r="J12" s="123">
        <v>0.28999999999999998</v>
      </c>
      <c r="K12" s="123">
        <v>3.47</v>
      </c>
      <c r="L12" s="123">
        <v>61.23</v>
      </c>
      <c r="M12" s="123">
        <v>250.9</v>
      </c>
      <c r="N12" s="123">
        <v>66.63</v>
      </c>
      <c r="O12" s="124">
        <v>1.25</v>
      </c>
    </row>
    <row r="13" spans="1:15" s="114" customFormat="1" ht="20.25" customHeight="1">
      <c r="A13" s="127">
        <v>312</v>
      </c>
      <c r="B13" s="125" t="s">
        <v>64</v>
      </c>
      <c r="C13" s="126">
        <v>180</v>
      </c>
      <c r="D13" s="123">
        <v>3.08</v>
      </c>
      <c r="E13" s="123">
        <v>4.22</v>
      </c>
      <c r="F13" s="123">
        <v>20.64</v>
      </c>
      <c r="G13" s="123">
        <v>135.07</v>
      </c>
      <c r="H13" s="108">
        <v>0.14000000000000001</v>
      </c>
      <c r="I13" s="123">
        <v>18.16</v>
      </c>
      <c r="J13" s="123" t="s">
        <v>23</v>
      </c>
      <c r="K13" s="123">
        <v>0.13500000000000001</v>
      </c>
      <c r="L13" s="123">
        <v>36.97</v>
      </c>
      <c r="M13" s="123">
        <v>86.6</v>
      </c>
      <c r="N13" s="123">
        <v>27.75</v>
      </c>
      <c r="O13" s="124">
        <v>1.01</v>
      </c>
    </row>
    <row r="14" spans="1:15" s="114" customFormat="1" ht="20.25" customHeight="1">
      <c r="A14" s="127">
        <v>342</v>
      </c>
      <c r="B14" s="125" t="s">
        <v>31</v>
      </c>
      <c r="C14" s="126">
        <v>200</v>
      </c>
      <c r="D14" s="123">
        <v>0.16</v>
      </c>
      <c r="E14" s="123" t="s">
        <v>23</v>
      </c>
      <c r="F14" s="123">
        <v>29</v>
      </c>
      <c r="G14" s="123">
        <v>116</v>
      </c>
      <c r="H14" s="108">
        <v>0.01</v>
      </c>
      <c r="I14" s="123">
        <v>3.6</v>
      </c>
      <c r="J14" s="123" t="s">
        <v>23</v>
      </c>
      <c r="K14" s="123" t="s">
        <v>23</v>
      </c>
      <c r="L14" s="123">
        <v>6.2</v>
      </c>
      <c r="M14" s="123">
        <v>3.96</v>
      </c>
      <c r="N14" s="123">
        <v>3.24</v>
      </c>
      <c r="O14" s="124">
        <v>0.85</v>
      </c>
    </row>
    <row r="15" spans="1:15" s="114" customFormat="1" ht="20.25" customHeight="1">
      <c r="A15" s="127" t="s">
        <v>23</v>
      </c>
      <c r="B15" s="125" t="s">
        <v>44</v>
      </c>
      <c r="C15" s="126">
        <v>70</v>
      </c>
      <c r="D15" s="123">
        <v>4.63</v>
      </c>
      <c r="E15" s="123">
        <v>0.46</v>
      </c>
      <c r="F15" s="123">
        <v>32.69</v>
      </c>
      <c r="G15" s="123">
        <v>157.08000000000001</v>
      </c>
      <c r="H15" s="108">
        <v>9.6000000000000002E-2</v>
      </c>
      <c r="I15" s="123" t="s">
        <v>23</v>
      </c>
      <c r="J15" s="123" t="s">
        <v>23</v>
      </c>
      <c r="K15" s="123">
        <v>1.18</v>
      </c>
      <c r="L15" s="123">
        <v>13.8</v>
      </c>
      <c r="M15" s="123">
        <v>50.2</v>
      </c>
      <c r="N15" s="123">
        <v>19.8</v>
      </c>
      <c r="O15" s="124">
        <v>1.1399999999999999</v>
      </c>
    </row>
    <row r="16" spans="1:15" s="114" customFormat="1" ht="20.25" customHeight="1">
      <c r="A16" s="127" t="s">
        <v>23</v>
      </c>
      <c r="B16" s="125" t="s">
        <v>45</v>
      </c>
      <c r="C16" s="126">
        <v>50</v>
      </c>
      <c r="D16" s="123">
        <v>3.3</v>
      </c>
      <c r="E16" s="123">
        <v>0.6</v>
      </c>
      <c r="F16" s="123">
        <v>21.18</v>
      </c>
      <c r="G16" s="123">
        <v>90</v>
      </c>
      <c r="H16" s="108">
        <v>0.115</v>
      </c>
      <c r="I16" s="123" t="s">
        <v>23</v>
      </c>
      <c r="J16" s="123" t="s">
        <v>23</v>
      </c>
      <c r="K16" s="123">
        <v>1.65</v>
      </c>
      <c r="L16" s="123">
        <v>14</v>
      </c>
      <c r="M16" s="123">
        <v>67.5</v>
      </c>
      <c r="N16" s="123">
        <v>27</v>
      </c>
      <c r="O16" s="124">
        <v>1.8</v>
      </c>
    </row>
    <row r="17" spans="1:15" s="114" customFormat="1" ht="20.25" customHeight="1">
      <c r="A17" s="64"/>
      <c r="B17" s="65" t="s">
        <v>25</v>
      </c>
      <c r="C17" s="66">
        <v>840</v>
      </c>
      <c r="D17" s="63">
        <f>SUM(D10:D16)</f>
        <v>28.919999999999998</v>
      </c>
      <c r="E17" s="63">
        <f t="shared" ref="E17:O17" si="1">SUM(E10:E16)</f>
        <v>16.68</v>
      </c>
      <c r="F17" s="63">
        <f t="shared" si="1"/>
        <v>127.16999999999999</v>
      </c>
      <c r="G17" s="63">
        <f t="shared" si="1"/>
        <v>773.55000000000007</v>
      </c>
      <c r="H17" s="63">
        <f t="shared" si="1"/>
        <v>0.57100000000000006</v>
      </c>
      <c r="I17" s="63">
        <f t="shared" si="1"/>
        <v>34.840000000000003</v>
      </c>
      <c r="J17" s="63">
        <f t="shared" si="1"/>
        <v>17.09</v>
      </c>
      <c r="K17" s="63">
        <f t="shared" si="1"/>
        <v>6.504999999999999</v>
      </c>
      <c r="L17" s="63">
        <f t="shared" si="1"/>
        <v>167.42</v>
      </c>
      <c r="M17" s="63">
        <f t="shared" si="1"/>
        <v>531.95999999999992</v>
      </c>
      <c r="N17" s="63">
        <f t="shared" si="1"/>
        <v>171.72</v>
      </c>
      <c r="O17" s="63">
        <f t="shared" si="1"/>
        <v>7.2399999999999993</v>
      </c>
    </row>
    <row r="18" spans="1:15" s="114" customFormat="1" ht="18.75" customHeight="1" thickBot="1">
      <c r="A18" s="67"/>
      <c r="B18" s="68" t="s">
        <v>33</v>
      </c>
      <c r="C18" s="69"/>
      <c r="D18" s="70">
        <f>D17+D8</f>
        <v>41.65</v>
      </c>
      <c r="E18" s="70">
        <f t="shared" ref="E18:O18" si="2">E17+E8</f>
        <v>26</v>
      </c>
      <c r="F18" s="70">
        <f t="shared" si="2"/>
        <v>220.16</v>
      </c>
      <c r="G18" s="70">
        <f t="shared" si="2"/>
        <v>1284.4000000000001</v>
      </c>
      <c r="H18" s="70">
        <f t="shared" si="2"/>
        <v>0.70900000000000007</v>
      </c>
      <c r="I18" s="70">
        <f t="shared" si="2"/>
        <v>46.010000000000005</v>
      </c>
      <c r="J18" s="70">
        <f t="shared" si="2"/>
        <v>35.090000000000003</v>
      </c>
      <c r="K18" s="70">
        <f t="shared" si="2"/>
        <v>18.364999999999998</v>
      </c>
      <c r="L18" s="70">
        <f t="shared" si="2"/>
        <v>323.40999999999997</v>
      </c>
      <c r="M18" s="70">
        <f t="shared" si="2"/>
        <v>707.69999999999993</v>
      </c>
      <c r="N18" s="70">
        <f t="shared" si="2"/>
        <v>222.02</v>
      </c>
      <c r="O18" s="70">
        <f t="shared" si="2"/>
        <v>10.57</v>
      </c>
    </row>
    <row r="19" spans="1:15" s="114" customFormat="1" ht="20.25" customHeight="1">
      <c r="A19" s="14"/>
      <c r="B19" s="45" t="s">
        <v>34</v>
      </c>
      <c r="C19" s="15"/>
      <c r="D19" s="16"/>
      <c r="E19" s="16"/>
      <c r="F19" s="16"/>
      <c r="G19" s="16"/>
      <c r="H19" s="25"/>
      <c r="I19" s="16"/>
      <c r="J19" s="16"/>
      <c r="K19" s="16"/>
      <c r="L19" s="16"/>
      <c r="M19" s="16"/>
      <c r="N19" s="16"/>
      <c r="O19" s="26"/>
    </row>
    <row r="20" spans="1:15" s="114" customFormat="1" ht="39" customHeight="1">
      <c r="A20" s="127">
        <v>3</v>
      </c>
      <c r="B20" s="125" t="s">
        <v>35</v>
      </c>
      <c r="C20" s="126" t="s">
        <v>36</v>
      </c>
      <c r="D20" s="123">
        <v>6.6</v>
      </c>
      <c r="E20" s="123">
        <v>9.74</v>
      </c>
      <c r="F20" s="123">
        <v>18.77</v>
      </c>
      <c r="G20" s="123">
        <v>183.01</v>
      </c>
      <c r="H20" s="108">
        <v>0.06</v>
      </c>
      <c r="I20" s="123">
        <v>0.24</v>
      </c>
      <c r="J20" s="123">
        <v>0.06</v>
      </c>
      <c r="K20" s="123">
        <v>0.7</v>
      </c>
      <c r="L20" s="123">
        <v>158.1</v>
      </c>
      <c r="M20" s="123">
        <v>107.7</v>
      </c>
      <c r="N20" s="123">
        <v>17.43</v>
      </c>
      <c r="O20" s="124">
        <v>0.74</v>
      </c>
    </row>
    <row r="21" spans="1:15" s="114" customFormat="1" ht="54.75" customHeight="1">
      <c r="A21" s="127">
        <v>182</v>
      </c>
      <c r="B21" s="125" t="s">
        <v>37</v>
      </c>
      <c r="C21" s="126" t="s">
        <v>21</v>
      </c>
      <c r="D21" s="123">
        <v>4.53</v>
      </c>
      <c r="E21" s="123">
        <v>4.3600000000000003</v>
      </c>
      <c r="F21" s="123">
        <v>31.76</v>
      </c>
      <c r="G21" s="123">
        <v>185.74</v>
      </c>
      <c r="H21" s="108">
        <v>0.06</v>
      </c>
      <c r="I21" s="123">
        <v>1.17</v>
      </c>
      <c r="J21" s="123">
        <v>18</v>
      </c>
      <c r="K21" s="123">
        <v>0.17</v>
      </c>
      <c r="L21" s="123">
        <v>130.29</v>
      </c>
      <c r="M21" s="123">
        <v>138.13999999999999</v>
      </c>
      <c r="N21" s="123">
        <v>31.12</v>
      </c>
      <c r="O21" s="124">
        <v>0.5</v>
      </c>
    </row>
    <row r="22" spans="1:15" s="114" customFormat="1" ht="20.25" customHeight="1">
      <c r="A22" s="127">
        <v>378</v>
      </c>
      <c r="B22" s="125" t="s">
        <v>38</v>
      </c>
      <c r="C22" s="126">
        <v>200</v>
      </c>
      <c r="D22" s="123">
        <v>1.52</v>
      </c>
      <c r="E22" s="123">
        <v>1.35</v>
      </c>
      <c r="F22" s="123">
        <v>15.9</v>
      </c>
      <c r="G22" s="123">
        <v>81</v>
      </c>
      <c r="H22" s="108">
        <v>0.03</v>
      </c>
      <c r="I22" s="123">
        <v>0.3</v>
      </c>
      <c r="J22" s="123">
        <v>135</v>
      </c>
      <c r="K22" s="123">
        <v>0.1</v>
      </c>
      <c r="L22" s="123">
        <v>83.3</v>
      </c>
      <c r="M22" s="123">
        <v>56.5</v>
      </c>
      <c r="N22" s="123">
        <v>8.5</v>
      </c>
      <c r="O22" s="124">
        <v>0.46</v>
      </c>
    </row>
    <row r="23" spans="1:15" s="114" customFormat="1" ht="20.25" customHeight="1">
      <c r="A23" s="127" t="s">
        <v>23</v>
      </c>
      <c r="B23" s="125" t="s">
        <v>24</v>
      </c>
      <c r="C23" s="126">
        <v>30</v>
      </c>
      <c r="D23" s="123">
        <v>2.2799999999999998</v>
      </c>
      <c r="E23" s="123">
        <v>0.27</v>
      </c>
      <c r="F23" s="123">
        <v>14.07</v>
      </c>
      <c r="G23" s="123">
        <v>69</v>
      </c>
      <c r="H23" s="108">
        <v>4.8000000000000001E-2</v>
      </c>
      <c r="I23" s="123" t="s">
        <v>23</v>
      </c>
      <c r="J23" s="123" t="s">
        <v>23</v>
      </c>
      <c r="K23" s="123">
        <v>0.59</v>
      </c>
      <c r="L23" s="123">
        <v>6.9</v>
      </c>
      <c r="M23" s="123">
        <v>25.2</v>
      </c>
      <c r="N23" s="123">
        <v>9.9</v>
      </c>
      <c r="O23" s="124">
        <v>0.56999999999999995</v>
      </c>
    </row>
    <row r="24" spans="1:15" s="114" customFormat="1" ht="20.25" customHeight="1">
      <c r="A24" s="127" t="s">
        <v>23</v>
      </c>
      <c r="B24" s="125" t="s">
        <v>90</v>
      </c>
      <c r="C24" s="126">
        <v>90</v>
      </c>
      <c r="D24" s="123">
        <v>4.5999999999999996</v>
      </c>
      <c r="E24" s="123">
        <v>11.2</v>
      </c>
      <c r="F24" s="123">
        <v>25</v>
      </c>
      <c r="G24" s="123">
        <v>219</v>
      </c>
      <c r="H24" s="108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</row>
    <row r="25" spans="1:15" s="114" customFormat="1" ht="20.25" customHeight="1">
      <c r="A25" s="127"/>
      <c r="B25" s="65" t="s">
        <v>25</v>
      </c>
      <c r="C25" s="66">
        <v>550</v>
      </c>
      <c r="D25" s="63">
        <f>SUM(D20:D23)</f>
        <v>14.929999999999998</v>
      </c>
      <c r="E25" s="63">
        <f>SUM(E20:E23)</f>
        <v>15.72</v>
      </c>
      <c r="F25" s="63">
        <f>SUM(F20:F23)</f>
        <v>80.5</v>
      </c>
      <c r="G25" s="63">
        <f>SUM(G20:G23)</f>
        <v>518.75</v>
      </c>
      <c r="H25" s="63">
        <f>SUM(H20:H23)</f>
        <v>0.19800000000000001</v>
      </c>
      <c r="I25" s="63">
        <f>SUM(I20:I23)</f>
        <v>1.71</v>
      </c>
      <c r="J25" s="63">
        <f>SUM(J20:J23)</f>
        <v>153.06</v>
      </c>
      <c r="K25" s="63">
        <f>SUM(K20:K23)</f>
        <v>1.56</v>
      </c>
      <c r="L25" s="63">
        <f>SUM(L20:L23)</f>
        <v>378.59</v>
      </c>
      <c r="M25" s="63">
        <f>SUM(M20:M23)</f>
        <v>327.53999999999996</v>
      </c>
      <c r="N25" s="63">
        <f>SUM(N20:N23)</f>
        <v>66.95</v>
      </c>
      <c r="O25" s="63">
        <f>SUM(O20:O23)</f>
        <v>2.27</v>
      </c>
    </row>
    <row r="26" spans="1:15" s="114" customFormat="1" ht="20.25" customHeight="1">
      <c r="A26" s="127"/>
      <c r="B26" s="47" t="s">
        <v>39</v>
      </c>
      <c r="C26" s="126"/>
      <c r="D26" s="123"/>
      <c r="E26" s="123"/>
      <c r="F26" s="123"/>
      <c r="G26" s="123"/>
      <c r="H26" s="108"/>
      <c r="I26" s="123"/>
      <c r="J26" s="123"/>
      <c r="K26" s="123"/>
      <c r="L26" s="123"/>
      <c r="M26" s="123"/>
      <c r="N26" s="123"/>
      <c r="O26" s="124"/>
    </row>
    <row r="27" spans="1:15" s="114" customFormat="1" ht="20.25" customHeight="1">
      <c r="A27" s="127">
        <v>71</v>
      </c>
      <c r="B27" s="125" t="s">
        <v>40</v>
      </c>
      <c r="C27" s="126">
        <v>60</v>
      </c>
      <c r="D27" s="123">
        <v>0.35</v>
      </c>
      <c r="E27" s="123">
        <v>0.05</v>
      </c>
      <c r="F27" s="123">
        <v>0.95</v>
      </c>
      <c r="G27" s="123">
        <v>6</v>
      </c>
      <c r="H27" s="108">
        <v>0.02</v>
      </c>
      <c r="I27" s="123">
        <v>2.4500000000000002</v>
      </c>
      <c r="J27" s="123"/>
      <c r="K27" s="123">
        <v>0.01</v>
      </c>
      <c r="L27" s="123">
        <v>8.5</v>
      </c>
      <c r="M27" s="123">
        <v>15</v>
      </c>
      <c r="N27" s="123">
        <v>7</v>
      </c>
      <c r="O27" s="124">
        <v>0.25</v>
      </c>
    </row>
    <row r="28" spans="1:15" s="114" customFormat="1" ht="19.5" customHeight="1">
      <c r="A28" s="127">
        <v>82</v>
      </c>
      <c r="B28" s="125" t="s">
        <v>52</v>
      </c>
      <c r="C28" s="126">
        <v>200</v>
      </c>
      <c r="D28" s="123">
        <v>1.44</v>
      </c>
      <c r="E28" s="123">
        <v>3.94</v>
      </c>
      <c r="F28" s="123">
        <v>8.75</v>
      </c>
      <c r="G28" s="123">
        <v>83</v>
      </c>
      <c r="H28" s="108">
        <v>0.04</v>
      </c>
      <c r="I28" s="123">
        <v>8.5399999999999991</v>
      </c>
      <c r="J28" s="123" t="s">
        <v>23</v>
      </c>
      <c r="K28" s="123">
        <v>1.64</v>
      </c>
      <c r="L28" s="123">
        <v>39.78</v>
      </c>
      <c r="M28" s="123">
        <v>43.68</v>
      </c>
      <c r="N28" s="123">
        <v>20.9</v>
      </c>
      <c r="O28" s="124">
        <v>0.98</v>
      </c>
    </row>
    <row r="29" spans="1:15" s="114" customFormat="1" ht="20.25" customHeight="1">
      <c r="A29" s="127">
        <v>291</v>
      </c>
      <c r="B29" s="125" t="s">
        <v>86</v>
      </c>
      <c r="C29" s="126" t="s">
        <v>42</v>
      </c>
      <c r="D29" s="123">
        <v>16.2</v>
      </c>
      <c r="E29" s="123">
        <v>33.049999999999997</v>
      </c>
      <c r="F29" s="123">
        <v>2.4</v>
      </c>
      <c r="G29" s="123">
        <v>372.5</v>
      </c>
      <c r="H29" s="108">
        <v>0.14000000000000001</v>
      </c>
      <c r="I29" s="123">
        <v>0.23</v>
      </c>
      <c r="J29" s="123">
        <v>0.3</v>
      </c>
      <c r="K29" s="123">
        <v>4.24</v>
      </c>
      <c r="L29" s="123">
        <v>104</v>
      </c>
      <c r="M29" s="123">
        <v>255.5</v>
      </c>
      <c r="N29" s="123">
        <v>20.77</v>
      </c>
      <c r="O29" s="124">
        <v>3.02</v>
      </c>
    </row>
    <row r="30" spans="1:15" s="114" customFormat="1" ht="37.5" customHeight="1">
      <c r="A30" s="127">
        <v>389</v>
      </c>
      <c r="B30" s="125" t="s">
        <v>43</v>
      </c>
      <c r="C30" s="126">
        <v>200</v>
      </c>
      <c r="D30" s="123">
        <v>1</v>
      </c>
      <c r="E30" s="123"/>
      <c r="F30" s="123">
        <v>20.2</v>
      </c>
      <c r="G30" s="123">
        <v>84.8</v>
      </c>
      <c r="H30" s="108">
        <v>0.02</v>
      </c>
      <c r="I30" s="123">
        <v>4</v>
      </c>
      <c r="J30" s="123" t="s">
        <v>23</v>
      </c>
      <c r="K30" s="123" t="s">
        <v>23</v>
      </c>
      <c r="L30" s="123">
        <v>14</v>
      </c>
      <c r="M30" s="123">
        <v>14</v>
      </c>
      <c r="N30" s="123">
        <v>8</v>
      </c>
      <c r="O30" s="124">
        <v>0.6</v>
      </c>
    </row>
    <row r="31" spans="1:15" s="114" customFormat="1" ht="20.25" customHeight="1">
      <c r="A31" s="127" t="s">
        <v>23</v>
      </c>
      <c r="B31" s="125" t="s">
        <v>44</v>
      </c>
      <c r="C31" s="126">
        <v>70</v>
      </c>
      <c r="D31" s="123">
        <v>4.63</v>
      </c>
      <c r="E31" s="123">
        <v>0.46</v>
      </c>
      <c r="F31" s="123">
        <v>32.69</v>
      </c>
      <c r="G31" s="123">
        <v>157.08000000000001</v>
      </c>
      <c r="H31" s="108">
        <v>9.6000000000000002E-2</v>
      </c>
      <c r="I31" s="123" t="s">
        <v>23</v>
      </c>
      <c r="J31" s="123" t="s">
        <v>23</v>
      </c>
      <c r="K31" s="123">
        <v>1.18</v>
      </c>
      <c r="L31" s="123">
        <v>13.8</v>
      </c>
      <c r="M31" s="123">
        <v>50.2</v>
      </c>
      <c r="N31" s="123">
        <v>19.8</v>
      </c>
      <c r="O31" s="124">
        <v>1.1399999999999999</v>
      </c>
    </row>
    <row r="32" spans="1:15" s="114" customFormat="1" ht="20.25" customHeight="1">
      <c r="A32" s="127" t="s">
        <v>23</v>
      </c>
      <c r="B32" s="125" t="s">
        <v>45</v>
      </c>
      <c r="C32" s="126">
        <v>40</v>
      </c>
      <c r="D32" s="123">
        <v>3.3</v>
      </c>
      <c r="E32" s="123">
        <v>0.6</v>
      </c>
      <c r="F32" s="123">
        <v>21.18</v>
      </c>
      <c r="G32" s="123">
        <v>90</v>
      </c>
      <c r="H32" s="108">
        <v>0.115</v>
      </c>
      <c r="I32" s="123" t="s">
        <v>23</v>
      </c>
      <c r="J32" s="123" t="s">
        <v>23</v>
      </c>
      <c r="K32" s="123">
        <v>1.65</v>
      </c>
      <c r="L32" s="123">
        <v>14</v>
      </c>
      <c r="M32" s="123">
        <v>67.5</v>
      </c>
      <c r="N32" s="123">
        <v>27</v>
      </c>
      <c r="O32" s="124">
        <v>1.8</v>
      </c>
    </row>
    <row r="33" spans="1:15" s="114" customFormat="1" ht="20.25" customHeight="1">
      <c r="A33" s="127">
        <v>338</v>
      </c>
      <c r="B33" s="125" t="s">
        <v>46</v>
      </c>
      <c r="C33" s="126">
        <v>150</v>
      </c>
      <c r="D33" s="123">
        <v>0.6</v>
      </c>
      <c r="E33" s="123">
        <v>0.6</v>
      </c>
      <c r="F33" s="123">
        <v>14.7</v>
      </c>
      <c r="G33" s="123">
        <v>67.62</v>
      </c>
      <c r="H33" s="108">
        <v>0.03</v>
      </c>
      <c r="I33" s="123">
        <v>10</v>
      </c>
      <c r="J33" s="123" t="s">
        <v>23</v>
      </c>
      <c r="K33" s="123" t="s">
        <v>23</v>
      </c>
      <c r="L33" s="123">
        <v>16</v>
      </c>
      <c r="M33" s="123">
        <v>11</v>
      </c>
      <c r="N33" s="123">
        <v>9</v>
      </c>
      <c r="O33" s="124">
        <v>2.2000000000000002</v>
      </c>
    </row>
    <row r="34" spans="1:15" s="114" customFormat="1" ht="20.25" customHeight="1">
      <c r="A34" s="64"/>
      <c r="B34" s="65" t="s">
        <v>25</v>
      </c>
      <c r="C34" s="66">
        <v>950</v>
      </c>
      <c r="D34" s="63">
        <f t="shared" ref="D34:O34" si="3">SUM(D27:D33)</f>
        <v>27.52</v>
      </c>
      <c r="E34" s="63">
        <f t="shared" si="3"/>
        <v>38.700000000000003</v>
      </c>
      <c r="F34" s="63">
        <f t="shared" si="3"/>
        <v>100.86999999999999</v>
      </c>
      <c r="G34" s="63">
        <f t="shared" si="3"/>
        <v>861</v>
      </c>
      <c r="H34" s="63">
        <f t="shared" si="3"/>
        <v>0.46099999999999997</v>
      </c>
      <c r="I34" s="63">
        <f t="shared" si="3"/>
        <v>25.22</v>
      </c>
      <c r="J34" s="63">
        <f t="shared" si="3"/>
        <v>0.3</v>
      </c>
      <c r="K34" s="63">
        <f t="shared" si="3"/>
        <v>8.7200000000000006</v>
      </c>
      <c r="L34" s="63">
        <f t="shared" si="3"/>
        <v>210.08</v>
      </c>
      <c r="M34" s="63">
        <f t="shared" si="3"/>
        <v>456.88</v>
      </c>
      <c r="N34" s="63">
        <f t="shared" si="3"/>
        <v>112.47</v>
      </c>
      <c r="O34" s="63">
        <f t="shared" si="3"/>
        <v>9.9899999999999984</v>
      </c>
    </row>
    <row r="35" spans="1:15" s="114" customFormat="1" ht="20.25" customHeight="1" thickBot="1">
      <c r="A35" s="67"/>
      <c r="B35" s="68" t="s">
        <v>47</v>
      </c>
      <c r="C35" s="71"/>
      <c r="D35" s="70">
        <f t="shared" ref="D35:O35" si="4">D34+D25</f>
        <v>42.449999999999996</v>
      </c>
      <c r="E35" s="70">
        <f t="shared" si="4"/>
        <v>54.42</v>
      </c>
      <c r="F35" s="70">
        <f t="shared" si="4"/>
        <v>181.37</v>
      </c>
      <c r="G35" s="70">
        <f t="shared" si="4"/>
        <v>1379.75</v>
      </c>
      <c r="H35" s="70">
        <f t="shared" si="4"/>
        <v>0.65900000000000003</v>
      </c>
      <c r="I35" s="70">
        <f t="shared" si="4"/>
        <v>26.93</v>
      </c>
      <c r="J35" s="70">
        <f t="shared" si="4"/>
        <v>153.36000000000001</v>
      </c>
      <c r="K35" s="70">
        <f t="shared" si="4"/>
        <v>10.280000000000001</v>
      </c>
      <c r="L35" s="70">
        <f t="shared" si="4"/>
        <v>588.66999999999996</v>
      </c>
      <c r="M35" s="70">
        <f t="shared" si="4"/>
        <v>784.42</v>
      </c>
      <c r="N35" s="70">
        <f t="shared" si="4"/>
        <v>179.42000000000002</v>
      </c>
      <c r="O35" s="70">
        <f t="shared" si="4"/>
        <v>12.259999999999998</v>
      </c>
    </row>
    <row r="36" spans="1:15" s="114" customFormat="1" ht="20.25" customHeight="1">
      <c r="A36" s="14"/>
      <c r="B36" s="48" t="s">
        <v>48</v>
      </c>
      <c r="C36" s="15"/>
      <c r="D36" s="16"/>
      <c r="E36" s="16"/>
      <c r="F36" s="16"/>
      <c r="G36" s="16"/>
      <c r="H36" s="25"/>
      <c r="I36" s="16"/>
      <c r="J36" s="16"/>
      <c r="K36" s="16"/>
      <c r="L36" s="16"/>
      <c r="M36" s="16"/>
      <c r="N36" s="16"/>
      <c r="O36" s="26"/>
    </row>
    <row r="37" spans="1:15" s="114" customFormat="1" ht="20.25" customHeight="1">
      <c r="A37" s="127">
        <v>71</v>
      </c>
      <c r="B37" s="125" t="s">
        <v>129</v>
      </c>
      <c r="C37" s="126">
        <v>60</v>
      </c>
      <c r="D37" s="123">
        <v>0.35</v>
      </c>
      <c r="E37" s="123">
        <v>0.05</v>
      </c>
      <c r="F37" s="123">
        <v>0.95</v>
      </c>
      <c r="G37" s="123">
        <v>6</v>
      </c>
      <c r="H37" s="108">
        <v>0.02</v>
      </c>
      <c r="I37" s="123">
        <v>2.4500000000000002</v>
      </c>
      <c r="J37" s="123"/>
      <c r="K37" s="123">
        <v>0.01</v>
      </c>
      <c r="L37" s="123">
        <v>8.5</v>
      </c>
      <c r="M37" s="123">
        <v>15</v>
      </c>
      <c r="N37" s="123">
        <v>7</v>
      </c>
      <c r="O37" s="124">
        <v>0.25</v>
      </c>
    </row>
    <row r="38" spans="1:15" s="114" customFormat="1" ht="20.25" customHeight="1">
      <c r="A38" s="127">
        <v>210</v>
      </c>
      <c r="B38" s="125" t="s">
        <v>49</v>
      </c>
      <c r="C38" s="6" t="s">
        <v>50</v>
      </c>
      <c r="D38" s="123">
        <v>15.9</v>
      </c>
      <c r="E38" s="123">
        <v>27.1</v>
      </c>
      <c r="F38" s="123">
        <v>16.8</v>
      </c>
      <c r="G38" s="123">
        <v>380</v>
      </c>
      <c r="H38" s="108">
        <v>0.14000000000000001</v>
      </c>
      <c r="I38" s="123">
        <v>1.4</v>
      </c>
      <c r="J38" s="123">
        <v>244</v>
      </c>
      <c r="K38" s="123">
        <v>0.48</v>
      </c>
      <c r="L38" s="123">
        <v>126</v>
      </c>
      <c r="M38" s="123">
        <v>242.6</v>
      </c>
      <c r="N38" s="123">
        <v>30.2</v>
      </c>
      <c r="O38" s="124">
        <v>2.6</v>
      </c>
    </row>
    <row r="39" spans="1:15" s="114" customFormat="1" ht="20.25" customHeight="1">
      <c r="A39" s="127">
        <v>382</v>
      </c>
      <c r="B39" s="125" t="s">
        <v>22</v>
      </c>
      <c r="C39" s="23">
        <v>200</v>
      </c>
      <c r="D39" s="8">
        <v>3.87</v>
      </c>
      <c r="E39" s="8">
        <v>3.48</v>
      </c>
      <c r="F39" s="8">
        <v>22.9</v>
      </c>
      <c r="G39" s="8">
        <v>134.79</v>
      </c>
      <c r="H39" s="7">
        <v>0.22</v>
      </c>
      <c r="I39" s="8">
        <v>0.73</v>
      </c>
      <c r="J39" s="8">
        <v>40.799999999999997</v>
      </c>
      <c r="K39" s="8">
        <v>0.3</v>
      </c>
      <c r="L39" s="8">
        <v>209.72</v>
      </c>
      <c r="M39" s="8">
        <v>256.39999999999998</v>
      </c>
      <c r="N39" s="8">
        <v>54.39</v>
      </c>
      <c r="O39" s="9">
        <v>1.93</v>
      </c>
    </row>
    <row r="40" spans="1:15" s="114" customFormat="1" ht="20.25" customHeight="1">
      <c r="A40" s="127" t="s">
        <v>23</v>
      </c>
      <c r="B40" s="125" t="s">
        <v>24</v>
      </c>
      <c r="C40" s="126">
        <v>30</v>
      </c>
      <c r="D40" s="123">
        <v>2.2799999999999998</v>
      </c>
      <c r="E40" s="123">
        <v>0.27</v>
      </c>
      <c r="F40" s="123">
        <v>14.07</v>
      </c>
      <c r="G40" s="123">
        <v>69</v>
      </c>
      <c r="H40" s="108">
        <v>4.8000000000000001E-2</v>
      </c>
      <c r="I40" s="123" t="s">
        <v>23</v>
      </c>
      <c r="J40" s="123" t="s">
        <v>23</v>
      </c>
      <c r="K40" s="123">
        <v>0.59</v>
      </c>
      <c r="L40" s="123">
        <v>6.9</v>
      </c>
      <c r="M40" s="123">
        <v>25.2</v>
      </c>
      <c r="N40" s="123">
        <v>9.9</v>
      </c>
      <c r="O40" s="124">
        <v>0.56999999999999995</v>
      </c>
    </row>
    <row r="41" spans="1:15" s="114" customFormat="1" ht="20.25" customHeight="1">
      <c r="A41" s="127" t="s">
        <v>23</v>
      </c>
      <c r="B41" s="125" t="s">
        <v>153</v>
      </c>
      <c r="C41" s="126">
        <v>30</v>
      </c>
      <c r="D41" s="123">
        <v>0.8</v>
      </c>
      <c r="E41" s="123">
        <v>0.9</v>
      </c>
      <c r="F41" s="123">
        <v>79.8</v>
      </c>
      <c r="G41" s="123">
        <v>326</v>
      </c>
      <c r="H41" s="108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  <c r="O41" s="124">
        <v>0</v>
      </c>
    </row>
    <row r="42" spans="1:15" s="114" customFormat="1" ht="20.25" customHeight="1">
      <c r="A42" s="127"/>
      <c r="B42" s="65" t="s">
        <v>25</v>
      </c>
      <c r="C42" s="66">
        <v>510</v>
      </c>
      <c r="D42" s="63">
        <f t="shared" ref="D42:O42" si="5">SUM(D37:D41)</f>
        <v>23.200000000000003</v>
      </c>
      <c r="E42" s="63">
        <f t="shared" si="5"/>
        <v>31.8</v>
      </c>
      <c r="F42" s="63">
        <f t="shared" si="5"/>
        <v>134.51999999999998</v>
      </c>
      <c r="G42" s="63">
        <f t="shared" si="5"/>
        <v>915.79</v>
      </c>
      <c r="H42" s="63">
        <f t="shared" si="5"/>
        <v>0.42799999999999999</v>
      </c>
      <c r="I42" s="63">
        <f t="shared" si="5"/>
        <v>4.58</v>
      </c>
      <c r="J42" s="63">
        <f t="shared" si="5"/>
        <v>284.8</v>
      </c>
      <c r="K42" s="63">
        <f t="shared" si="5"/>
        <v>1.38</v>
      </c>
      <c r="L42" s="63">
        <f t="shared" si="5"/>
        <v>351.12</v>
      </c>
      <c r="M42" s="63">
        <f t="shared" si="5"/>
        <v>539.20000000000005</v>
      </c>
      <c r="N42" s="63">
        <f t="shared" si="5"/>
        <v>101.49000000000001</v>
      </c>
      <c r="O42" s="63">
        <f t="shared" si="5"/>
        <v>5.3500000000000005</v>
      </c>
    </row>
    <row r="43" spans="1:15" s="114" customFormat="1" ht="20.25" customHeight="1">
      <c r="A43" s="127"/>
      <c r="B43" s="47" t="s">
        <v>51</v>
      </c>
      <c r="C43" s="126"/>
      <c r="D43" s="123"/>
      <c r="E43" s="123"/>
      <c r="F43" s="123"/>
      <c r="G43" s="123"/>
      <c r="H43" s="108"/>
      <c r="I43" s="123"/>
      <c r="J43" s="123"/>
      <c r="K43" s="123"/>
      <c r="L43" s="123"/>
      <c r="M43" s="123"/>
      <c r="N43" s="123"/>
      <c r="O43" s="124"/>
    </row>
    <row r="44" spans="1:15" s="114" customFormat="1" ht="39" customHeight="1">
      <c r="A44" s="127">
        <v>71</v>
      </c>
      <c r="B44" s="125" t="s">
        <v>69</v>
      </c>
      <c r="C44" s="126">
        <v>60</v>
      </c>
      <c r="D44" s="123">
        <v>0.35</v>
      </c>
      <c r="E44" s="123">
        <v>0.05</v>
      </c>
      <c r="F44" s="123">
        <v>0.95</v>
      </c>
      <c r="G44" s="123">
        <v>6</v>
      </c>
      <c r="H44" s="108">
        <v>0.02</v>
      </c>
      <c r="I44" s="123">
        <v>2.4500000000000002</v>
      </c>
      <c r="J44" s="123"/>
      <c r="K44" s="123">
        <v>0.01</v>
      </c>
      <c r="L44" s="123">
        <v>8.5</v>
      </c>
      <c r="M44" s="123">
        <v>15</v>
      </c>
      <c r="N44" s="123">
        <v>7</v>
      </c>
      <c r="O44" s="124">
        <v>0.25</v>
      </c>
    </row>
    <row r="45" spans="1:15" s="114" customFormat="1" ht="40.5" customHeight="1">
      <c r="A45" s="127">
        <v>102</v>
      </c>
      <c r="B45" s="125" t="s">
        <v>41</v>
      </c>
      <c r="C45" s="126">
        <v>200</v>
      </c>
      <c r="D45" s="123">
        <v>4.3899999999999997</v>
      </c>
      <c r="E45" s="123">
        <v>4.21</v>
      </c>
      <c r="F45" s="123">
        <v>13.2</v>
      </c>
      <c r="G45" s="123">
        <v>118.6</v>
      </c>
      <c r="H45" s="108">
        <v>0.11700000000000001</v>
      </c>
      <c r="I45" s="123">
        <v>8.42</v>
      </c>
      <c r="J45" s="123" t="s">
        <v>23</v>
      </c>
      <c r="K45" s="123">
        <v>2.93</v>
      </c>
      <c r="L45" s="123">
        <v>26.9</v>
      </c>
      <c r="M45" s="123">
        <v>77.540000000000006</v>
      </c>
      <c r="N45" s="123">
        <v>28.04</v>
      </c>
      <c r="O45" s="124">
        <v>1.42</v>
      </c>
    </row>
    <row r="46" spans="1:15" s="114" customFormat="1" ht="39.75" customHeight="1">
      <c r="A46" s="27">
        <v>279</v>
      </c>
      <c r="B46" s="50" t="s">
        <v>92</v>
      </c>
      <c r="C46" s="27" t="s">
        <v>29</v>
      </c>
      <c r="D46" s="27">
        <v>8.82</v>
      </c>
      <c r="E46" s="27">
        <v>9.8000000000000007</v>
      </c>
      <c r="F46" s="27">
        <v>11.16</v>
      </c>
      <c r="G46" s="27">
        <v>167.82</v>
      </c>
      <c r="H46" s="27">
        <v>0.06</v>
      </c>
      <c r="I46" s="27">
        <v>0.48</v>
      </c>
      <c r="J46" s="27">
        <v>39</v>
      </c>
      <c r="K46" s="27">
        <v>4.3600000000000003</v>
      </c>
      <c r="L46" s="27">
        <v>27.95</v>
      </c>
      <c r="M46" s="27">
        <v>98.26</v>
      </c>
      <c r="N46" s="27">
        <v>19.5</v>
      </c>
      <c r="O46" s="27">
        <v>0.81</v>
      </c>
    </row>
    <row r="47" spans="1:15" s="114" customFormat="1" ht="21" customHeight="1">
      <c r="A47" s="27">
        <v>171</v>
      </c>
      <c r="B47" s="50" t="s">
        <v>55</v>
      </c>
      <c r="C47" s="27">
        <v>180</v>
      </c>
      <c r="D47" s="27">
        <v>8.85</v>
      </c>
      <c r="E47" s="27">
        <v>9.56</v>
      </c>
      <c r="F47" s="27">
        <v>39.86</v>
      </c>
      <c r="G47" s="27">
        <v>280</v>
      </c>
      <c r="H47" s="27">
        <v>0.21</v>
      </c>
      <c r="I47" s="27">
        <v>0</v>
      </c>
      <c r="J47" s="27">
        <v>40</v>
      </c>
      <c r="K47" s="27">
        <v>3.6</v>
      </c>
      <c r="L47" s="27">
        <v>26.39</v>
      </c>
      <c r="M47" s="27">
        <v>210.35</v>
      </c>
      <c r="N47" s="27">
        <v>140.5</v>
      </c>
      <c r="O47" s="27">
        <v>4.7300000000000004</v>
      </c>
    </row>
    <row r="48" spans="1:15" s="114" customFormat="1" ht="16.5" customHeight="1">
      <c r="A48" s="127">
        <v>342</v>
      </c>
      <c r="B48" s="125" t="s">
        <v>31</v>
      </c>
      <c r="C48" s="126">
        <v>200</v>
      </c>
      <c r="D48" s="123">
        <v>0.16</v>
      </c>
      <c r="E48" s="123">
        <v>0.16</v>
      </c>
      <c r="F48" s="123">
        <v>27.9</v>
      </c>
      <c r="G48" s="123">
        <v>114.6</v>
      </c>
      <c r="H48" s="108">
        <v>0.01</v>
      </c>
      <c r="I48" s="123">
        <v>3.6</v>
      </c>
      <c r="J48" s="123" t="s">
        <v>23</v>
      </c>
      <c r="K48" s="123" t="s">
        <v>23</v>
      </c>
      <c r="L48" s="123">
        <v>6.2</v>
      </c>
      <c r="M48" s="123">
        <v>3.96</v>
      </c>
      <c r="N48" s="123">
        <v>3.24</v>
      </c>
      <c r="O48" s="124">
        <v>0.85</v>
      </c>
    </row>
    <row r="49" spans="1:15" s="114" customFormat="1" ht="20.25" customHeight="1">
      <c r="A49" s="127"/>
      <c r="B49" s="125" t="s">
        <v>44</v>
      </c>
      <c r="C49" s="126">
        <v>70</v>
      </c>
      <c r="D49" s="123">
        <v>4.63</v>
      </c>
      <c r="E49" s="123">
        <v>0.46</v>
      </c>
      <c r="F49" s="123">
        <v>32.69</v>
      </c>
      <c r="G49" s="123">
        <v>157.08000000000001</v>
      </c>
      <c r="H49" s="108">
        <v>9.6000000000000002E-2</v>
      </c>
      <c r="I49" s="123" t="s">
        <v>23</v>
      </c>
      <c r="J49" s="123" t="s">
        <v>23</v>
      </c>
      <c r="K49" s="123">
        <v>1.18</v>
      </c>
      <c r="L49" s="123">
        <v>13.8</v>
      </c>
      <c r="M49" s="123">
        <v>50.2</v>
      </c>
      <c r="N49" s="123">
        <v>19.8</v>
      </c>
      <c r="O49" s="124">
        <v>1.1399999999999999</v>
      </c>
    </row>
    <row r="50" spans="1:15" s="114" customFormat="1" ht="20.25" customHeight="1">
      <c r="A50" s="127"/>
      <c r="B50" s="125" t="s">
        <v>45</v>
      </c>
      <c r="C50" s="126">
        <v>40</v>
      </c>
      <c r="D50" s="123">
        <v>2.64</v>
      </c>
      <c r="E50" s="123">
        <v>0.48</v>
      </c>
      <c r="F50" s="123">
        <v>14.12</v>
      </c>
      <c r="G50" s="123">
        <v>72</v>
      </c>
      <c r="H50" s="108">
        <v>9.1999999999999998E-2</v>
      </c>
      <c r="I50" s="123"/>
      <c r="J50" s="123"/>
      <c r="K50" s="123">
        <v>1.32</v>
      </c>
      <c r="L50" s="123">
        <v>11.2</v>
      </c>
      <c r="M50" s="123">
        <v>54</v>
      </c>
      <c r="N50" s="123">
        <v>27</v>
      </c>
      <c r="O50" s="124">
        <v>1.44</v>
      </c>
    </row>
    <row r="51" spans="1:15" s="114" customFormat="1" ht="20.25" customHeight="1">
      <c r="A51" s="64"/>
      <c r="B51" s="65" t="s">
        <v>25</v>
      </c>
      <c r="C51" s="66">
        <v>890</v>
      </c>
      <c r="D51" s="63">
        <f t="shared" ref="D51:O51" si="6">SUM(D44:D50)</f>
        <v>29.839999999999996</v>
      </c>
      <c r="E51" s="63">
        <f t="shared" si="6"/>
        <v>24.720000000000002</v>
      </c>
      <c r="F51" s="63">
        <f t="shared" si="6"/>
        <v>139.88</v>
      </c>
      <c r="G51" s="63">
        <f t="shared" si="6"/>
        <v>916.1</v>
      </c>
      <c r="H51" s="63">
        <f t="shared" si="6"/>
        <v>0.60499999999999998</v>
      </c>
      <c r="I51" s="63">
        <f t="shared" si="6"/>
        <v>14.950000000000001</v>
      </c>
      <c r="J51" s="63">
        <f t="shared" si="6"/>
        <v>79</v>
      </c>
      <c r="K51" s="63">
        <f t="shared" si="6"/>
        <v>13.4</v>
      </c>
      <c r="L51" s="63">
        <f t="shared" si="6"/>
        <v>120.94</v>
      </c>
      <c r="M51" s="63">
        <f t="shared" si="6"/>
        <v>509.30999999999995</v>
      </c>
      <c r="N51" s="63">
        <f t="shared" si="6"/>
        <v>245.08</v>
      </c>
      <c r="O51" s="63">
        <f t="shared" si="6"/>
        <v>10.64</v>
      </c>
    </row>
    <row r="52" spans="1:15" s="114" customFormat="1" ht="20.25" customHeight="1" thickBot="1">
      <c r="A52" s="67"/>
      <c r="B52" s="68" t="s">
        <v>33</v>
      </c>
      <c r="C52" s="71"/>
      <c r="D52" s="70">
        <f t="shared" ref="D52:O52" si="7">D51+D42</f>
        <v>53.04</v>
      </c>
      <c r="E52" s="70">
        <f t="shared" si="7"/>
        <v>56.52</v>
      </c>
      <c r="F52" s="70">
        <f t="shared" si="7"/>
        <v>274.39999999999998</v>
      </c>
      <c r="G52" s="70">
        <f t="shared" si="7"/>
        <v>1831.8899999999999</v>
      </c>
      <c r="H52" s="70">
        <f t="shared" si="7"/>
        <v>1.0329999999999999</v>
      </c>
      <c r="I52" s="70">
        <f t="shared" si="7"/>
        <v>19.53</v>
      </c>
      <c r="J52" s="70">
        <f t="shared" si="7"/>
        <v>363.8</v>
      </c>
      <c r="K52" s="70">
        <f t="shared" si="7"/>
        <v>14.780000000000001</v>
      </c>
      <c r="L52" s="70">
        <f t="shared" si="7"/>
        <v>472.06</v>
      </c>
      <c r="M52" s="70">
        <f t="shared" si="7"/>
        <v>1048.51</v>
      </c>
      <c r="N52" s="70">
        <f t="shared" si="7"/>
        <v>346.57000000000005</v>
      </c>
      <c r="O52" s="70">
        <f t="shared" si="7"/>
        <v>15.990000000000002</v>
      </c>
    </row>
    <row r="53" spans="1:15" s="114" customFormat="1" ht="20.25" customHeight="1">
      <c r="A53" s="14"/>
      <c r="B53" s="45" t="s">
        <v>139</v>
      </c>
      <c r="C53" s="15"/>
      <c r="D53" s="16"/>
      <c r="E53" s="16"/>
      <c r="F53" s="16"/>
      <c r="G53" s="16"/>
      <c r="H53" s="25"/>
      <c r="I53" s="16"/>
      <c r="J53" s="16"/>
      <c r="K53" s="16"/>
      <c r="L53" s="16"/>
      <c r="M53" s="16"/>
      <c r="N53" s="16"/>
      <c r="O53" s="26"/>
    </row>
    <row r="54" spans="1:15" s="114" customFormat="1" ht="20.25" customHeight="1">
      <c r="A54" s="127">
        <v>218</v>
      </c>
      <c r="B54" s="125" t="s">
        <v>72</v>
      </c>
      <c r="C54" s="126" t="s">
        <v>73</v>
      </c>
      <c r="D54" s="123">
        <v>22.3</v>
      </c>
      <c r="E54" s="123">
        <v>16</v>
      </c>
      <c r="F54" s="123">
        <v>20.74</v>
      </c>
      <c r="G54" s="123">
        <v>319.5</v>
      </c>
      <c r="H54" s="108">
        <v>9.7000000000000003E-2</v>
      </c>
      <c r="I54" s="123">
        <v>0.63500000000000001</v>
      </c>
      <c r="J54" s="123">
        <v>0.11799999999999999</v>
      </c>
      <c r="K54" s="123">
        <v>2.3159999999999998</v>
      </c>
      <c r="L54" s="123">
        <v>374.4</v>
      </c>
      <c r="M54" s="123">
        <v>339.3</v>
      </c>
      <c r="N54" s="123">
        <v>34.67</v>
      </c>
      <c r="O54" s="124">
        <v>0.84</v>
      </c>
    </row>
    <row r="55" spans="1:15" s="114" customFormat="1" ht="20.25" customHeight="1">
      <c r="A55" s="127">
        <v>382</v>
      </c>
      <c r="B55" s="125" t="s">
        <v>22</v>
      </c>
      <c r="C55" s="126">
        <v>200</v>
      </c>
      <c r="D55" s="123">
        <v>3.87</v>
      </c>
      <c r="E55" s="123">
        <v>3.48</v>
      </c>
      <c r="F55" s="123">
        <v>22.9</v>
      </c>
      <c r="G55" s="123">
        <v>134.79</v>
      </c>
      <c r="H55" s="108">
        <v>0.22</v>
      </c>
      <c r="I55" s="123">
        <v>0.73</v>
      </c>
      <c r="J55" s="123">
        <v>40.799999999999997</v>
      </c>
      <c r="K55" s="123">
        <v>0.3</v>
      </c>
      <c r="L55" s="123">
        <v>209.72</v>
      </c>
      <c r="M55" s="123">
        <v>256.39999999999998</v>
      </c>
      <c r="N55" s="123">
        <v>54.39</v>
      </c>
      <c r="O55" s="124">
        <v>1.93</v>
      </c>
    </row>
    <row r="56" spans="1:15" s="114" customFormat="1" ht="20.25" customHeight="1">
      <c r="A56" s="127" t="s">
        <v>23</v>
      </c>
      <c r="B56" s="125" t="s">
        <v>24</v>
      </c>
      <c r="C56" s="126">
        <v>30</v>
      </c>
      <c r="D56" s="123">
        <v>2.2799999999999998</v>
      </c>
      <c r="E56" s="123">
        <v>0.27</v>
      </c>
      <c r="F56" s="123">
        <v>14.07</v>
      </c>
      <c r="G56" s="123">
        <v>69</v>
      </c>
      <c r="H56" s="108">
        <v>4.8000000000000001E-2</v>
      </c>
      <c r="I56" s="123" t="s">
        <v>23</v>
      </c>
      <c r="J56" s="123" t="s">
        <v>23</v>
      </c>
      <c r="K56" s="123">
        <v>0.59</v>
      </c>
      <c r="L56" s="123">
        <v>6.9</v>
      </c>
      <c r="M56" s="123">
        <v>25.2</v>
      </c>
      <c r="N56" s="123">
        <v>9.9</v>
      </c>
      <c r="O56" s="124">
        <v>0.56999999999999995</v>
      </c>
    </row>
    <row r="57" spans="1:15" s="114" customFormat="1" ht="20.25" customHeight="1">
      <c r="A57" s="127" t="s">
        <v>23</v>
      </c>
      <c r="B57" s="125" t="s">
        <v>154</v>
      </c>
      <c r="C57" s="126">
        <v>15</v>
      </c>
      <c r="D57" s="123">
        <v>0.8</v>
      </c>
      <c r="E57" s="123">
        <v>0.9</v>
      </c>
      <c r="F57" s="123">
        <v>79.8</v>
      </c>
      <c r="G57" s="123">
        <v>326</v>
      </c>
      <c r="H57" s="108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  <c r="N57" s="123">
        <v>0</v>
      </c>
      <c r="O57" s="124">
        <v>0</v>
      </c>
    </row>
    <row r="58" spans="1:15" s="114" customFormat="1" ht="20.25" customHeight="1">
      <c r="A58" s="64"/>
      <c r="B58" s="65" t="s">
        <v>25</v>
      </c>
      <c r="C58" s="66">
        <v>538</v>
      </c>
      <c r="D58" s="63">
        <f>SUM(D54:D57)</f>
        <v>29.250000000000004</v>
      </c>
      <c r="E58" s="63">
        <f t="shared" ref="E58:O58" si="8">SUM(E54:E57)</f>
        <v>20.65</v>
      </c>
      <c r="F58" s="63">
        <f t="shared" si="8"/>
        <v>137.51</v>
      </c>
      <c r="G58" s="63">
        <f t="shared" si="8"/>
        <v>849.29</v>
      </c>
      <c r="H58" s="63">
        <f t="shared" si="8"/>
        <v>0.36499999999999999</v>
      </c>
      <c r="I58" s="63">
        <f t="shared" si="8"/>
        <v>1.365</v>
      </c>
      <c r="J58" s="63">
        <f t="shared" si="8"/>
        <v>40.917999999999999</v>
      </c>
      <c r="K58" s="63">
        <f t="shared" si="8"/>
        <v>3.2059999999999995</v>
      </c>
      <c r="L58" s="63">
        <f t="shared" si="8"/>
        <v>591.02</v>
      </c>
      <c r="M58" s="63">
        <f t="shared" si="8"/>
        <v>620.90000000000009</v>
      </c>
      <c r="N58" s="63">
        <f t="shared" si="8"/>
        <v>98.960000000000008</v>
      </c>
      <c r="O58" s="63">
        <f t="shared" si="8"/>
        <v>3.34</v>
      </c>
    </row>
    <row r="59" spans="1:15" s="114" customFormat="1" ht="20.25" customHeight="1">
      <c r="A59" s="127"/>
      <c r="B59" s="47" t="s">
        <v>140</v>
      </c>
      <c r="C59" s="126"/>
      <c r="D59" s="123"/>
      <c r="E59" s="123"/>
      <c r="F59" s="123"/>
      <c r="G59" s="123"/>
      <c r="H59" s="32"/>
      <c r="I59" s="33"/>
      <c r="J59" s="33"/>
      <c r="K59" s="33"/>
      <c r="L59" s="33"/>
      <c r="M59" s="33"/>
      <c r="N59" s="33"/>
      <c r="O59" s="34"/>
    </row>
    <row r="60" spans="1:15" s="114" customFormat="1" ht="36" customHeight="1">
      <c r="A60" s="127">
        <v>71</v>
      </c>
      <c r="B60" s="125" t="s">
        <v>129</v>
      </c>
      <c r="C60" s="126">
        <v>60</v>
      </c>
      <c r="D60" s="123">
        <v>0.35</v>
      </c>
      <c r="E60" s="123">
        <v>0.05</v>
      </c>
      <c r="F60" s="123">
        <v>0.95</v>
      </c>
      <c r="G60" s="123">
        <v>6</v>
      </c>
      <c r="H60" s="108">
        <v>0.02</v>
      </c>
      <c r="I60" s="123">
        <v>2.4500000000000002</v>
      </c>
      <c r="J60" s="123"/>
      <c r="K60" s="123">
        <v>0.01</v>
      </c>
      <c r="L60" s="123">
        <v>8.5</v>
      </c>
      <c r="M60" s="123">
        <v>15</v>
      </c>
      <c r="N60" s="123">
        <v>7</v>
      </c>
      <c r="O60" s="124">
        <v>0.25</v>
      </c>
    </row>
    <row r="61" spans="1:15" s="114" customFormat="1" ht="20.25" customHeight="1">
      <c r="A61" s="127">
        <v>96</v>
      </c>
      <c r="B61" s="125" t="s">
        <v>135</v>
      </c>
      <c r="C61" s="126">
        <v>200</v>
      </c>
      <c r="D61" s="123">
        <v>1.84</v>
      </c>
      <c r="E61" s="123">
        <v>4.45</v>
      </c>
      <c r="F61" s="123">
        <v>12.47</v>
      </c>
      <c r="G61" s="129">
        <v>98.83</v>
      </c>
      <c r="H61" s="123">
        <v>0.12</v>
      </c>
      <c r="I61" s="123">
        <v>2.73</v>
      </c>
      <c r="J61" s="123">
        <v>3.2000000000000001E-2</v>
      </c>
      <c r="K61" s="123">
        <v>3.77</v>
      </c>
      <c r="L61" s="123">
        <v>44.16</v>
      </c>
      <c r="M61" s="123">
        <v>229.2</v>
      </c>
      <c r="N61" s="123">
        <v>52.96</v>
      </c>
      <c r="O61" s="124">
        <v>1.27</v>
      </c>
    </row>
    <row r="62" spans="1:15" s="114" customFormat="1" ht="37.5" customHeight="1">
      <c r="A62" s="127">
        <v>294</v>
      </c>
      <c r="B62" s="125" t="s">
        <v>75</v>
      </c>
      <c r="C62" s="126" t="s">
        <v>63</v>
      </c>
      <c r="D62" s="123">
        <v>11.8</v>
      </c>
      <c r="E62" s="123">
        <v>22.7</v>
      </c>
      <c r="F62" s="123">
        <v>11.9</v>
      </c>
      <c r="G62" s="123">
        <v>299.8</v>
      </c>
      <c r="H62" s="7">
        <v>7.1999999999999995E-2</v>
      </c>
      <c r="I62" s="8" t="s">
        <v>23</v>
      </c>
      <c r="J62" s="8">
        <v>3.0000000000000001E-3</v>
      </c>
      <c r="K62" s="8">
        <v>2.2200000000000002</v>
      </c>
      <c r="L62" s="8">
        <v>12.85</v>
      </c>
      <c r="M62" s="8">
        <v>154.5</v>
      </c>
      <c r="N62" s="8">
        <v>22.53</v>
      </c>
      <c r="O62" s="9">
        <v>2.33</v>
      </c>
    </row>
    <row r="63" spans="1:15" s="114" customFormat="1" ht="21" customHeight="1">
      <c r="A63" s="127">
        <v>309</v>
      </c>
      <c r="B63" s="125" t="s">
        <v>76</v>
      </c>
      <c r="C63" s="126">
        <v>180</v>
      </c>
      <c r="D63" s="123">
        <v>5.3</v>
      </c>
      <c r="E63" s="123">
        <v>4.9000000000000004</v>
      </c>
      <c r="F63" s="123">
        <v>28.6</v>
      </c>
      <c r="G63" s="123">
        <v>179</v>
      </c>
      <c r="H63" s="108">
        <v>0.08</v>
      </c>
      <c r="I63" s="123" t="s">
        <v>23</v>
      </c>
      <c r="J63" s="123">
        <v>0.02</v>
      </c>
      <c r="K63" s="123">
        <v>0.97</v>
      </c>
      <c r="L63" s="123">
        <v>9.8699999999999992</v>
      </c>
      <c r="M63" s="123">
        <v>41.36</v>
      </c>
      <c r="N63" s="123">
        <v>7.36</v>
      </c>
      <c r="O63" s="124">
        <v>0.75</v>
      </c>
    </row>
    <row r="64" spans="1:15" s="114" customFormat="1" ht="38.25" customHeight="1">
      <c r="A64" s="127">
        <v>389</v>
      </c>
      <c r="B64" s="125" t="s">
        <v>43</v>
      </c>
      <c r="C64" s="126">
        <v>200</v>
      </c>
      <c r="D64" s="123">
        <v>1</v>
      </c>
      <c r="E64" s="123"/>
      <c r="F64" s="123">
        <v>20.2</v>
      </c>
      <c r="G64" s="123">
        <v>84.8</v>
      </c>
      <c r="H64" s="108">
        <v>0.02</v>
      </c>
      <c r="I64" s="123">
        <v>4</v>
      </c>
      <c r="J64" s="123" t="s">
        <v>23</v>
      </c>
      <c r="K64" s="123" t="s">
        <v>23</v>
      </c>
      <c r="L64" s="123">
        <v>14</v>
      </c>
      <c r="M64" s="123">
        <v>14</v>
      </c>
      <c r="N64" s="123">
        <v>8</v>
      </c>
      <c r="O64" s="124">
        <v>0.6</v>
      </c>
    </row>
    <row r="65" spans="1:15" s="114" customFormat="1" ht="20.25" customHeight="1">
      <c r="A65" s="127"/>
      <c r="B65" s="125" t="s">
        <v>24</v>
      </c>
      <c r="C65" s="126">
        <v>70</v>
      </c>
      <c r="D65" s="123">
        <v>4.63</v>
      </c>
      <c r="E65" s="123">
        <v>0.46</v>
      </c>
      <c r="F65" s="123">
        <v>32.69</v>
      </c>
      <c r="G65" s="123">
        <v>157.08000000000001</v>
      </c>
      <c r="H65" s="108">
        <v>9.6000000000000002E-2</v>
      </c>
      <c r="I65" s="123" t="s">
        <v>23</v>
      </c>
      <c r="J65" s="123" t="s">
        <v>23</v>
      </c>
      <c r="K65" s="123">
        <v>1.18</v>
      </c>
      <c r="L65" s="123">
        <v>13.8</v>
      </c>
      <c r="M65" s="123">
        <v>50.2</v>
      </c>
      <c r="N65" s="123">
        <v>19.8</v>
      </c>
      <c r="O65" s="124">
        <v>1.1399999999999999</v>
      </c>
    </row>
    <row r="66" spans="1:15" s="114" customFormat="1" ht="20.25" customHeight="1">
      <c r="A66" s="127"/>
      <c r="B66" s="125" t="s">
        <v>45</v>
      </c>
      <c r="C66" s="126">
        <v>50</v>
      </c>
      <c r="D66" s="123">
        <v>3.3</v>
      </c>
      <c r="E66" s="123">
        <v>0.6</v>
      </c>
      <c r="F66" s="123">
        <v>21.18</v>
      </c>
      <c r="G66" s="123">
        <v>90</v>
      </c>
      <c r="H66" s="108">
        <v>0.115</v>
      </c>
      <c r="I66" s="123" t="s">
        <v>23</v>
      </c>
      <c r="J66" s="123" t="s">
        <v>23</v>
      </c>
      <c r="K66" s="123">
        <v>1.65</v>
      </c>
      <c r="L66" s="123">
        <v>14</v>
      </c>
      <c r="M66" s="123">
        <v>67.5</v>
      </c>
      <c r="N66" s="123">
        <v>27</v>
      </c>
      <c r="O66" s="124">
        <v>1.8</v>
      </c>
    </row>
    <row r="67" spans="1:15" s="114" customFormat="1" ht="20.25" customHeight="1">
      <c r="A67" s="64"/>
      <c r="B67" s="65" t="s">
        <v>25</v>
      </c>
      <c r="C67" s="66">
        <v>790</v>
      </c>
      <c r="D67" s="63">
        <f>SUM(D60:D66)</f>
        <v>28.22</v>
      </c>
      <c r="E67" s="63">
        <f t="shared" ref="E67:O67" si="9">SUM(E60:E66)</f>
        <v>33.160000000000004</v>
      </c>
      <c r="F67" s="63">
        <f t="shared" si="9"/>
        <v>127.99000000000001</v>
      </c>
      <c r="G67" s="63">
        <f t="shared" si="9"/>
        <v>915.51</v>
      </c>
      <c r="H67" s="63">
        <f t="shared" si="9"/>
        <v>0.52300000000000002</v>
      </c>
      <c r="I67" s="63">
        <f t="shared" si="9"/>
        <v>9.18</v>
      </c>
      <c r="J67" s="63">
        <f t="shared" si="9"/>
        <v>5.5000000000000007E-2</v>
      </c>
      <c r="K67" s="63">
        <f t="shared" si="9"/>
        <v>9.8000000000000007</v>
      </c>
      <c r="L67" s="63">
        <f t="shared" si="9"/>
        <v>117.17999999999999</v>
      </c>
      <c r="M67" s="63">
        <f t="shared" si="9"/>
        <v>571.76</v>
      </c>
      <c r="N67" s="63">
        <f t="shared" si="9"/>
        <v>144.65</v>
      </c>
      <c r="O67" s="63">
        <f t="shared" si="9"/>
        <v>8.1399999999999988</v>
      </c>
    </row>
    <row r="68" spans="1:15" s="114" customFormat="1" ht="20.25" customHeight="1" thickBot="1">
      <c r="A68" s="67"/>
      <c r="B68" s="68" t="s">
        <v>33</v>
      </c>
      <c r="C68" s="69"/>
      <c r="D68" s="70">
        <f>D67+D58</f>
        <v>57.47</v>
      </c>
      <c r="E68" s="70">
        <f t="shared" ref="E68:O68" si="10">E67+E58</f>
        <v>53.81</v>
      </c>
      <c r="F68" s="70">
        <f t="shared" si="10"/>
        <v>265.5</v>
      </c>
      <c r="G68" s="70">
        <f t="shared" si="10"/>
        <v>1764.8</v>
      </c>
      <c r="H68" s="70">
        <f t="shared" si="10"/>
        <v>0.88800000000000001</v>
      </c>
      <c r="I68" s="70">
        <f t="shared" si="10"/>
        <v>10.545</v>
      </c>
      <c r="J68" s="70">
        <f t="shared" si="10"/>
        <v>40.972999999999999</v>
      </c>
      <c r="K68" s="70">
        <f t="shared" si="10"/>
        <v>13.006</v>
      </c>
      <c r="L68" s="70">
        <f t="shared" si="10"/>
        <v>708.19999999999993</v>
      </c>
      <c r="M68" s="70">
        <f t="shared" si="10"/>
        <v>1192.6600000000001</v>
      </c>
      <c r="N68" s="70">
        <f t="shared" si="10"/>
        <v>243.61</v>
      </c>
      <c r="O68" s="70">
        <f t="shared" si="10"/>
        <v>11.479999999999999</v>
      </c>
    </row>
    <row r="69" spans="1:15" s="114" customFormat="1" ht="20.25" customHeight="1">
      <c r="A69" s="14"/>
      <c r="B69" s="45" t="s">
        <v>66</v>
      </c>
      <c r="C69" s="15"/>
      <c r="D69" s="16"/>
      <c r="E69" s="16"/>
      <c r="F69" s="16"/>
      <c r="G69" s="16"/>
      <c r="H69" s="25"/>
      <c r="I69" s="16"/>
      <c r="J69" s="16"/>
      <c r="K69" s="16"/>
      <c r="L69" s="16"/>
      <c r="M69" s="16"/>
      <c r="N69" s="16"/>
      <c r="O69" s="26"/>
    </row>
    <row r="70" spans="1:15" s="114" customFormat="1" ht="20.25" customHeight="1">
      <c r="A70" s="127">
        <v>3</v>
      </c>
      <c r="B70" s="125" t="s">
        <v>35</v>
      </c>
      <c r="C70" s="126" t="s">
        <v>36</v>
      </c>
      <c r="D70" s="123">
        <v>6.6</v>
      </c>
      <c r="E70" s="123">
        <v>9.74</v>
      </c>
      <c r="F70" s="123">
        <v>18.77</v>
      </c>
      <c r="G70" s="123">
        <v>183.01</v>
      </c>
      <c r="H70" s="108">
        <v>0.06</v>
      </c>
      <c r="I70" s="123">
        <v>0.24</v>
      </c>
      <c r="J70" s="123">
        <v>0.06</v>
      </c>
      <c r="K70" s="123">
        <v>0.7</v>
      </c>
      <c r="L70" s="123">
        <v>158.1</v>
      </c>
      <c r="M70" s="123">
        <v>107.7</v>
      </c>
      <c r="N70" s="123">
        <v>17.43</v>
      </c>
      <c r="O70" s="124">
        <v>0.74</v>
      </c>
    </row>
    <row r="71" spans="1:15" s="114" customFormat="1" ht="20.25" customHeight="1">
      <c r="A71" s="127">
        <v>173</v>
      </c>
      <c r="B71" s="125" t="s">
        <v>67</v>
      </c>
      <c r="C71" s="126" t="s">
        <v>21</v>
      </c>
      <c r="D71" s="123">
        <v>8.1199999999999992</v>
      </c>
      <c r="E71" s="123">
        <v>8.65</v>
      </c>
      <c r="F71" s="123">
        <v>32.42</v>
      </c>
      <c r="G71" s="123">
        <v>240.85</v>
      </c>
      <c r="H71" s="108">
        <v>0.06</v>
      </c>
      <c r="I71" s="123">
        <v>1.17</v>
      </c>
      <c r="J71" s="123">
        <v>18</v>
      </c>
      <c r="K71" s="123">
        <v>0.17</v>
      </c>
      <c r="L71" s="123">
        <v>130.29</v>
      </c>
      <c r="M71" s="123">
        <v>138.13999999999999</v>
      </c>
      <c r="N71" s="123">
        <v>31.12</v>
      </c>
      <c r="O71" s="124">
        <v>0.5</v>
      </c>
    </row>
    <row r="72" spans="1:15" s="114" customFormat="1" ht="20.25" customHeight="1">
      <c r="A72" s="127">
        <v>378</v>
      </c>
      <c r="B72" s="125" t="s">
        <v>38</v>
      </c>
      <c r="C72" s="126">
        <v>200</v>
      </c>
      <c r="D72" s="123">
        <v>1.52</v>
      </c>
      <c r="E72" s="123">
        <v>1.35</v>
      </c>
      <c r="F72" s="123">
        <v>15.9</v>
      </c>
      <c r="G72" s="123">
        <v>81</v>
      </c>
      <c r="H72" s="108">
        <v>0.04</v>
      </c>
      <c r="I72" s="123">
        <v>1.33</v>
      </c>
      <c r="J72" s="123">
        <v>0.01</v>
      </c>
      <c r="K72" s="123">
        <v>0.04</v>
      </c>
      <c r="L72" s="123">
        <v>126.6</v>
      </c>
      <c r="M72" s="123">
        <v>92.8</v>
      </c>
      <c r="N72" s="123">
        <v>15.4</v>
      </c>
      <c r="O72" s="124">
        <v>0.41</v>
      </c>
    </row>
    <row r="73" spans="1:15" s="114" customFormat="1" ht="20.25" customHeight="1">
      <c r="A73" s="127" t="s">
        <v>23</v>
      </c>
      <c r="B73" s="125" t="s">
        <v>155</v>
      </c>
      <c r="C73" s="126">
        <v>40</v>
      </c>
      <c r="D73" s="123">
        <v>0.8</v>
      </c>
      <c r="E73" s="123">
        <v>0.9</v>
      </c>
      <c r="F73" s="123">
        <v>79.8</v>
      </c>
      <c r="G73" s="123">
        <v>326</v>
      </c>
      <c r="H73" s="108">
        <v>0</v>
      </c>
      <c r="I73" s="123">
        <v>0</v>
      </c>
      <c r="J73" s="123">
        <v>0</v>
      </c>
      <c r="K73" s="123">
        <v>0</v>
      </c>
      <c r="L73" s="123">
        <v>0</v>
      </c>
      <c r="M73" s="123">
        <v>0</v>
      </c>
      <c r="N73" s="123">
        <v>0</v>
      </c>
      <c r="O73" s="124">
        <v>0</v>
      </c>
    </row>
    <row r="74" spans="1:15" s="114" customFormat="1" ht="20.25" customHeight="1">
      <c r="A74" s="64"/>
      <c r="B74" s="65" t="s">
        <v>25</v>
      </c>
      <c r="C74" s="66">
        <v>530</v>
      </c>
      <c r="D74" s="63">
        <f>SUM(D70:D73)</f>
        <v>17.04</v>
      </c>
      <c r="E74" s="63">
        <f t="shared" ref="E74:O74" si="11">SUM(E70:E73)</f>
        <v>20.64</v>
      </c>
      <c r="F74" s="63">
        <f t="shared" si="11"/>
        <v>146.88999999999999</v>
      </c>
      <c r="G74" s="63">
        <f t="shared" si="11"/>
        <v>830.86</v>
      </c>
      <c r="H74" s="63">
        <f t="shared" si="11"/>
        <v>0.16</v>
      </c>
      <c r="I74" s="63">
        <f t="shared" si="11"/>
        <v>2.74</v>
      </c>
      <c r="J74" s="63">
        <f t="shared" si="11"/>
        <v>18.07</v>
      </c>
      <c r="K74" s="63">
        <f t="shared" si="11"/>
        <v>0.91</v>
      </c>
      <c r="L74" s="63">
        <f t="shared" si="11"/>
        <v>414.99</v>
      </c>
      <c r="M74" s="63">
        <f t="shared" si="11"/>
        <v>338.64</v>
      </c>
      <c r="N74" s="63">
        <f t="shared" si="11"/>
        <v>63.949999999999996</v>
      </c>
      <c r="O74" s="63">
        <f t="shared" si="11"/>
        <v>1.65</v>
      </c>
    </row>
    <row r="75" spans="1:15" s="114" customFormat="1" ht="20.25" customHeight="1">
      <c r="A75" s="127"/>
      <c r="B75" s="47" t="s">
        <v>68</v>
      </c>
      <c r="C75" s="126"/>
      <c r="D75" s="123"/>
      <c r="E75" s="123"/>
      <c r="F75" s="123"/>
      <c r="G75" s="123"/>
      <c r="H75" s="108"/>
      <c r="I75" s="123"/>
      <c r="J75" s="123"/>
      <c r="K75" s="123"/>
      <c r="L75" s="123"/>
      <c r="M75" s="123"/>
      <c r="N75" s="123"/>
      <c r="O75" s="124"/>
    </row>
    <row r="76" spans="1:15" s="114" customFormat="1" ht="35.25" customHeight="1">
      <c r="A76" s="127">
        <v>71</v>
      </c>
      <c r="B76" s="125" t="s">
        <v>69</v>
      </c>
      <c r="C76" s="126">
        <v>60</v>
      </c>
      <c r="D76" s="123">
        <v>0.35</v>
      </c>
      <c r="E76" s="123">
        <v>0.05</v>
      </c>
      <c r="F76" s="123">
        <v>0.95</v>
      </c>
      <c r="G76" s="123">
        <v>6</v>
      </c>
      <c r="H76" s="108">
        <v>0.02</v>
      </c>
      <c r="I76" s="123">
        <v>2.4500000000000002</v>
      </c>
      <c r="J76" s="123"/>
      <c r="K76" s="123">
        <v>0.01</v>
      </c>
      <c r="L76" s="123">
        <v>8.5</v>
      </c>
      <c r="M76" s="123">
        <v>15</v>
      </c>
      <c r="N76" s="123">
        <v>7</v>
      </c>
      <c r="O76" s="124">
        <v>0.25</v>
      </c>
    </row>
    <row r="77" spans="1:15" s="114" customFormat="1" ht="37.5" customHeight="1">
      <c r="A77" s="127">
        <v>102</v>
      </c>
      <c r="B77" s="125" t="s">
        <v>41</v>
      </c>
      <c r="C77" s="126">
        <v>200</v>
      </c>
      <c r="D77" s="123">
        <v>4.3899999999999997</v>
      </c>
      <c r="E77" s="123">
        <v>4.21</v>
      </c>
      <c r="F77" s="123">
        <v>13.2</v>
      </c>
      <c r="G77" s="123">
        <v>118.6</v>
      </c>
      <c r="H77" s="108">
        <v>0.11700000000000001</v>
      </c>
      <c r="I77" s="123">
        <v>8.42</v>
      </c>
      <c r="J77" s="123" t="s">
        <v>23</v>
      </c>
      <c r="K77" s="123">
        <v>2.93</v>
      </c>
      <c r="L77" s="123">
        <v>26.9</v>
      </c>
      <c r="M77" s="123">
        <v>77.540000000000006</v>
      </c>
      <c r="N77" s="123">
        <v>28.04</v>
      </c>
      <c r="O77" s="124">
        <v>1.42</v>
      </c>
    </row>
    <row r="78" spans="1:15" s="114" customFormat="1" ht="37.5" customHeight="1">
      <c r="A78" s="27">
        <v>280</v>
      </c>
      <c r="B78" s="50" t="s">
        <v>70</v>
      </c>
      <c r="C78" s="27" t="s">
        <v>29</v>
      </c>
      <c r="D78" s="27">
        <v>13.32</v>
      </c>
      <c r="E78" s="27">
        <v>18.11</v>
      </c>
      <c r="F78" s="27">
        <v>16</v>
      </c>
      <c r="G78" s="27">
        <v>284.8</v>
      </c>
      <c r="H78" s="27">
        <v>0.05</v>
      </c>
      <c r="I78" s="27">
        <v>0.18</v>
      </c>
      <c r="J78" s="27">
        <v>26.09</v>
      </c>
      <c r="K78" s="27">
        <v>3.96</v>
      </c>
      <c r="L78" s="27">
        <v>37.86</v>
      </c>
      <c r="M78" s="27">
        <v>122.84</v>
      </c>
      <c r="N78" s="27">
        <v>19.55</v>
      </c>
      <c r="O78" s="27">
        <v>8.36</v>
      </c>
    </row>
    <row r="79" spans="1:15" s="114" customFormat="1" ht="23.25" customHeight="1">
      <c r="A79" s="27">
        <v>303</v>
      </c>
      <c r="B79" s="50" t="s">
        <v>30</v>
      </c>
      <c r="C79" s="27">
        <v>180</v>
      </c>
      <c r="D79" s="27">
        <v>4</v>
      </c>
      <c r="E79" s="27">
        <v>4.24</v>
      </c>
      <c r="F79" s="27">
        <v>24.55</v>
      </c>
      <c r="G79" s="27">
        <v>152.4</v>
      </c>
      <c r="H79" s="27">
        <v>0.08</v>
      </c>
      <c r="I79" s="27">
        <v>0</v>
      </c>
      <c r="J79" s="27">
        <v>0</v>
      </c>
      <c r="K79" s="27">
        <v>0.9</v>
      </c>
      <c r="L79" s="27">
        <v>15.6</v>
      </c>
      <c r="M79" s="27">
        <v>100.9</v>
      </c>
      <c r="N79" s="27">
        <v>21.6</v>
      </c>
      <c r="O79" s="27">
        <v>1.7</v>
      </c>
    </row>
    <row r="80" spans="1:15" s="114" customFormat="1" ht="20.25" customHeight="1">
      <c r="A80" s="127">
        <v>342</v>
      </c>
      <c r="B80" s="125" t="s">
        <v>31</v>
      </c>
      <c r="C80" s="126">
        <v>200</v>
      </c>
      <c r="D80" s="123">
        <v>0.16</v>
      </c>
      <c r="E80" s="123">
        <v>0.16</v>
      </c>
      <c r="F80" s="123">
        <v>27.9</v>
      </c>
      <c r="G80" s="123">
        <v>114.6</v>
      </c>
      <c r="H80" s="108">
        <v>0.01</v>
      </c>
      <c r="I80" s="123">
        <v>3.6</v>
      </c>
      <c r="J80" s="123" t="s">
        <v>23</v>
      </c>
      <c r="K80" s="123" t="s">
        <v>23</v>
      </c>
      <c r="L80" s="123">
        <v>6.2</v>
      </c>
      <c r="M80" s="123">
        <v>3.96</v>
      </c>
      <c r="N80" s="123">
        <v>3.24</v>
      </c>
      <c r="O80" s="124">
        <v>0.85</v>
      </c>
    </row>
    <row r="81" spans="1:15" s="114" customFormat="1" ht="20.25" customHeight="1">
      <c r="A81" s="127" t="s">
        <v>23</v>
      </c>
      <c r="B81" s="125" t="s">
        <v>24</v>
      </c>
      <c r="C81" s="126">
        <v>70</v>
      </c>
      <c r="D81" s="123">
        <v>4.63</v>
      </c>
      <c r="E81" s="123">
        <v>0.46</v>
      </c>
      <c r="F81" s="123">
        <v>32.69</v>
      </c>
      <c r="G81" s="123">
        <v>157.08000000000001</v>
      </c>
      <c r="H81" s="108">
        <v>9.6000000000000002E-2</v>
      </c>
      <c r="I81" s="123" t="s">
        <v>23</v>
      </c>
      <c r="J81" s="123" t="s">
        <v>23</v>
      </c>
      <c r="K81" s="123">
        <v>1.18</v>
      </c>
      <c r="L81" s="123">
        <v>13.8</v>
      </c>
      <c r="M81" s="123">
        <v>50.2</v>
      </c>
      <c r="N81" s="123">
        <v>19.8</v>
      </c>
      <c r="O81" s="124">
        <v>1.1399999999999999</v>
      </c>
    </row>
    <row r="82" spans="1:15" s="114" customFormat="1" ht="20.25" customHeight="1">
      <c r="A82" s="127" t="s">
        <v>23</v>
      </c>
      <c r="B82" s="125" t="s">
        <v>45</v>
      </c>
      <c r="C82" s="126">
        <v>50</v>
      </c>
      <c r="D82" s="123">
        <v>3.3</v>
      </c>
      <c r="E82" s="123">
        <v>0.6</v>
      </c>
      <c r="F82" s="123">
        <v>21.18</v>
      </c>
      <c r="G82" s="123">
        <v>90</v>
      </c>
      <c r="H82" s="108">
        <v>0.115</v>
      </c>
      <c r="I82" s="123" t="s">
        <v>23</v>
      </c>
      <c r="J82" s="123" t="s">
        <v>23</v>
      </c>
      <c r="K82" s="123">
        <v>1.65</v>
      </c>
      <c r="L82" s="123">
        <v>14</v>
      </c>
      <c r="M82" s="123">
        <v>67.5</v>
      </c>
      <c r="N82" s="123">
        <v>27</v>
      </c>
      <c r="O82" s="124">
        <v>1.8</v>
      </c>
    </row>
    <row r="83" spans="1:15" s="114" customFormat="1" ht="20.25" customHeight="1">
      <c r="A83" s="127"/>
      <c r="B83" s="125"/>
      <c r="C83" s="126"/>
      <c r="D83" s="123"/>
      <c r="E83" s="123"/>
      <c r="F83" s="123"/>
      <c r="G83" s="123"/>
      <c r="H83" s="108"/>
      <c r="I83" s="123"/>
      <c r="J83" s="123"/>
      <c r="K83" s="123"/>
      <c r="L83" s="123"/>
      <c r="M83" s="123"/>
      <c r="N83" s="123"/>
      <c r="O83" s="124"/>
    </row>
    <row r="84" spans="1:15" s="114" customFormat="1" ht="20.25" customHeight="1">
      <c r="A84" s="64"/>
      <c r="B84" s="65" t="s">
        <v>25</v>
      </c>
      <c r="C84" s="66">
        <v>900</v>
      </c>
      <c r="D84" s="63">
        <f>SUM(D76:D83)</f>
        <v>30.15</v>
      </c>
      <c r="E84" s="63">
        <f t="shared" ref="E84:O84" si="12">SUM(E76:E83)</f>
        <v>27.830000000000002</v>
      </c>
      <c r="F84" s="63">
        <f t="shared" si="12"/>
        <v>136.47</v>
      </c>
      <c r="G84" s="63">
        <f t="shared" si="12"/>
        <v>923.48</v>
      </c>
      <c r="H84" s="63">
        <f t="shared" si="12"/>
        <v>0.48799999999999999</v>
      </c>
      <c r="I84" s="63">
        <f t="shared" si="12"/>
        <v>14.65</v>
      </c>
      <c r="J84" s="63">
        <f t="shared" si="12"/>
        <v>26.09</v>
      </c>
      <c r="K84" s="63">
        <f t="shared" si="12"/>
        <v>10.63</v>
      </c>
      <c r="L84" s="63">
        <f t="shared" si="12"/>
        <v>122.85999999999999</v>
      </c>
      <c r="M84" s="63">
        <f t="shared" si="12"/>
        <v>437.93999999999994</v>
      </c>
      <c r="N84" s="63">
        <f t="shared" si="12"/>
        <v>126.22999999999999</v>
      </c>
      <c r="O84" s="63">
        <f t="shared" si="12"/>
        <v>15.52</v>
      </c>
    </row>
    <row r="85" spans="1:15" s="114" customFormat="1" ht="20.25" customHeight="1" thickBot="1">
      <c r="A85" s="67"/>
      <c r="B85" s="68" t="s">
        <v>33</v>
      </c>
      <c r="C85" s="69"/>
      <c r="D85" s="70">
        <f>D84+D74</f>
        <v>47.19</v>
      </c>
      <c r="E85" s="70">
        <f t="shared" ref="E85:O85" si="13">E84+E74</f>
        <v>48.47</v>
      </c>
      <c r="F85" s="70">
        <f t="shared" si="13"/>
        <v>283.36</v>
      </c>
      <c r="G85" s="70">
        <f t="shared" si="13"/>
        <v>1754.3400000000001</v>
      </c>
      <c r="H85" s="70">
        <f t="shared" si="13"/>
        <v>0.64800000000000002</v>
      </c>
      <c r="I85" s="70">
        <f t="shared" si="13"/>
        <v>17.39</v>
      </c>
      <c r="J85" s="70">
        <f t="shared" si="13"/>
        <v>44.16</v>
      </c>
      <c r="K85" s="70">
        <f t="shared" si="13"/>
        <v>11.540000000000001</v>
      </c>
      <c r="L85" s="70">
        <f t="shared" si="13"/>
        <v>537.85</v>
      </c>
      <c r="M85" s="70">
        <f t="shared" si="13"/>
        <v>776.57999999999993</v>
      </c>
      <c r="N85" s="70">
        <f t="shared" si="13"/>
        <v>190.17999999999998</v>
      </c>
      <c r="O85" s="70">
        <f t="shared" si="13"/>
        <v>17.169999999999998</v>
      </c>
    </row>
    <row r="86" spans="1:15" s="114" customFormat="1" ht="20.25" customHeight="1">
      <c r="A86" s="14"/>
      <c r="B86" s="45" t="s">
        <v>141</v>
      </c>
      <c r="C86" s="15"/>
      <c r="D86" s="16"/>
      <c r="E86" s="16"/>
      <c r="F86" s="16"/>
      <c r="G86" s="16"/>
      <c r="H86" s="25"/>
      <c r="I86" s="16"/>
      <c r="J86" s="16"/>
      <c r="K86" s="16"/>
      <c r="L86" s="16"/>
      <c r="M86" s="16"/>
      <c r="N86" s="16"/>
      <c r="O86" s="26"/>
    </row>
    <row r="87" spans="1:15" s="114" customFormat="1" ht="20.25" customHeight="1">
      <c r="A87" s="127">
        <v>188</v>
      </c>
      <c r="B87" s="125" t="s">
        <v>58</v>
      </c>
      <c r="C87" s="126" t="s">
        <v>59</v>
      </c>
      <c r="D87" s="123">
        <v>13.44</v>
      </c>
      <c r="E87" s="123">
        <v>18.84</v>
      </c>
      <c r="F87" s="123">
        <v>47.2</v>
      </c>
      <c r="G87" s="123">
        <v>384</v>
      </c>
      <c r="H87" s="108">
        <v>0.24</v>
      </c>
      <c r="I87" s="123">
        <v>0.69</v>
      </c>
      <c r="J87" s="123">
        <v>29.4</v>
      </c>
      <c r="K87" s="123">
        <v>0.26</v>
      </c>
      <c r="L87" s="123">
        <v>190.7</v>
      </c>
      <c r="M87" s="123">
        <v>234.7</v>
      </c>
      <c r="N87" s="123">
        <v>58.44</v>
      </c>
      <c r="O87" s="124">
        <v>2.5</v>
      </c>
    </row>
    <row r="88" spans="1:15" s="114" customFormat="1" ht="20.25" customHeight="1">
      <c r="A88" s="127">
        <v>379</v>
      </c>
      <c r="B88" s="125" t="s">
        <v>60</v>
      </c>
      <c r="C88" s="126">
        <v>200</v>
      </c>
      <c r="D88" s="123">
        <v>3.01</v>
      </c>
      <c r="E88" s="123">
        <v>2.88</v>
      </c>
      <c r="F88" s="123">
        <v>13.36</v>
      </c>
      <c r="G88" s="123">
        <v>89.56</v>
      </c>
      <c r="H88" s="108">
        <v>3.5999999999999997E-2</v>
      </c>
      <c r="I88" s="123">
        <v>1.17</v>
      </c>
      <c r="J88" s="123">
        <v>1.7999999999999999E-2</v>
      </c>
      <c r="K88" s="123">
        <v>8.1000000000000003E-2</v>
      </c>
      <c r="L88" s="123">
        <v>108.5</v>
      </c>
      <c r="M88" s="123">
        <v>81.31</v>
      </c>
      <c r="N88" s="123">
        <v>12.6</v>
      </c>
      <c r="O88" s="124">
        <v>0.11</v>
      </c>
    </row>
    <row r="89" spans="1:15" s="114" customFormat="1" ht="20.25" customHeight="1">
      <c r="A89" s="127" t="s">
        <v>23</v>
      </c>
      <c r="B89" s="125" t="s">
        <v>24</v>
      </c>
      <c r="C89" s="126">
        <v>40</v>
      </c>
      <c r="D89" s="123">
        <v>2.2799999999999998</v>
      </c>
      <c r="E89" s="123">
        <v>0.27</v>
      </c>
      <c r="F89" s="123">
        <v>14.07</v>
      </c>
      <c r="G89" s="123">
        <v>69</v>
      </c>
      <c r="H89" s="108">
        <v>4.8000000000000001E-2</v>
      </c>
      <c r="I89" s="123" t="s">
        <v>23</v>
      </c>
      <c r="J89" s="123" t="s">
        <v>23</v>
      </c>
      <c r="K89" s="123">
        <v>0.59</v>
      </c>
      <c r="L89" s="123">
        <v>6.9</v>
      </c>
      <c r="M89" s="123">
        <v>25.2</v>
      </c>
      <c r="N89" s="123">
        <v>9.9</v>
      </c>
      <c r="O89" s="124">
        <v>0.56999999999999995</v>
      </c>
    </row>
    <row r="90" spans="1:15" s="114" customFormat="1" ht="20.25" customHeight="1">
      <c r="A90" s="127">
        <v>338</v>
      </c>
      <c r="B90" s="125" t="s">
        <v>65</v>
      </c>
      <c r="C90" s="126">
        <v>150</v>
      </c>
      <c r="D90" s="123">
        <v>0.6</v>
      </c>
      <c r="E90" s="123">
        <v>0.6</v>
      </c>
      <c r="F90" s="123">
        <v>14.7</v>
      </c>
      <c r="G90" s="123">
        <v>67.62</v>
      </c>
      <c r="H90" s="108">
        <v>0.03</v>
      </c>
      <c r="I90" s="123">
        <v>10</v>
      </c>
      <c r="J90" s="123" t="s">
        <v>23</v>
      </c>
      <c r="K90" s="123" t="s">
        <v>23</v>
      </c>
      <c r="L90" s="123">
        <v>16</v>
      </c>
      <c r="M90" s="123">
        <v>11</v>
      </c>
      <c r="N90" s="123">
        <v>9</v>
      </c>
      <c r="O90" s="124">
        <v>2.2000000000000002</v>
      </c>
    </row>
    <row r="91" spans="1:15" s="114" customFormat="1" ht="20.25" customHeight="1">
      <c r="A91" s="64"/>
      <c r="B91" s="65" t="s">
        <v>25</v>
      </c>
      <c r="C91" s="66">
        <v>500</v>
      </c>
      <c r="D91" s="63">
        <f>SUM(D87:D90)</f>
        <v>19.330000000000002</v>
      </c>
      <c r="E91" s="63">
        <f t="shared" ref="E91:O91" si="14">SUM(E87:E90)</f>
        <v>22.59</v>
      </c>
      <c r="F91" s="63">
        <f t="shared" si="14"/>
        <v>89.33</v>
      </c>
      <c r="G91" s="63">
        <f t="shared" si="14"/>
        <v>610.17999999999995</v>
      </c>
      <c r="H91" s="63">
        <f t="shared" si="14"/>
        <v>0.35399999999999998</v>
      </c>
      <c r="I91" s="63">
        <f t="shared" si="14"/>
        <v>11.86</v>
      </c>
      <c r="J91" s="63">
        <f t="shared" si="14"/>
        <v>29.417999999999999</v>
      </c>
      <c r="K91" s="63">
        <f t="shared" si="14"/>
        <v>0.93100000000000005</v>
      </c>
      <c r="L91" s="63">
        <f t="shared" si="14"/>
        <v>322.09999999999997</v>
      </c>
      <c r="M91" s="63">
        <f t="shared" si="14"/>
        <v>352.21</v>
      </c>
      <c r="N91" s="63">
        <f t="shared" si="14"/>
        <v>89.94</v>
      </c>
      <c r="O91" s="63">
        <f t="shared" si="14"/>
        <v>5.38</v>
      </c>
    </row>
    <row r="92" spans="1:15" s="114" customFormat="1" ht="20.25" customHeight="1">
      <c r="A92" s="127"/>
      <c r="B92" s="47" t="s">
        <v>142</v>
      </c>
      <c r="C92" s="126"/>
      <c r="D92" s="123"/>
      <c r="E92" s="123"/>
      <c r="F92" s="123"/>
      <c r="G92" s="123"/>
      <c r="H92" s="108"/>
      <c r="I92" s="123"/>
      <c r="J92" s="123"/>
      <c r="K92" s="123"/>
      <c r="L92" s="123"/>
      <c r="M92" s="123"/>
      <c r="N92" s="123"/>
      <c r="O92" s="124"/>
    </row>
    <row r="93" spans="1:15" s="114" customFormat="1" ht="44.25" customHeight="1">
      <c r="A93" s="127">
        <v>71</v>
      </c>
      <c r="B93" s="125" t="s">
        <v>129</v>
      </c>
      <c r="C93" s="126">
        <v>60</v>
      </c>
      <c r="D93" s="123">
        <v>0.35</v>
      </c>
      <c r="E93" s="123">
        <v>0.05</v>
      </c>
      <c r="F93" s="123">
        <v>0.95</v>
      </c>
      <c r="G93" s="123">
        <v>6</v>
      </c>
      <c r="H93" s="108">
        <v>0.02</v>
      </c>
      <c r="I93" s="123">
        <v>2.4500000000000002</v>
      </c>
      <c r="J93" s="123"/>
      <c r="K93" s="123">
        <v>0.01</v>
      </c>
      <c r="L93" s="123">
        <v>8.5</v>
      </c>
      <c r="M93" s="123">
        <v>15</v>
      </c>
      <c r="N93" s="123">
        <v>7</v>
      </c>
      <c r="O93" s="124">
        <v>0.25</v>
      </c>
    </row>
    <row r="94" spans="1:15" s="114" customFormat="1" ht="40.5" customHeight="1">
      <c r="A94" s="127">
        <v>103</v>
      </c>
      <c r="B94" s="125" t="s">
        <v>109</v>
      </c>
      <c r="C94" s="12">
        <v>200</v>
      </c>
      <c r="D94" s="123">
        <v>2.0499999999999998</v>
      </c>
      <c r="E94" s="123">
        <v>2.2200000000000002</v>
      </c>
      <c r="F94" s="123">
        <v>12.55</v>
      </c>
      <c r="G94" s="123">
        <v>87.2</v>
      </c>
      <c r="H94" s="108">
        <v>7.0000000000000007E-2</v>
      </c>
      <c r="I94" s="123">
        <v>4.8600000000000003</v>
      </c>
      <c r="J94" s="123"/>
      <c r="K94" s="123">
        <v>0.04</v>
      </c>
      <c r="L94" s="123">
        <v>23.6</v>
      </c>
      <c r="M94" s="123">
        <v>46.18</v>
      </c>
      <c r="N94" s="123">
        <v>19.04</v>
      </c>
      <c r="O94" s="124">
        <v>0.8</v>
      </c>
    </row>
    <row r="95" spans="1:15" s="114" customFormat="1" ht="42" customHeight="1">
      <c r="A95" s="127">
        <v>256</v>
      </c>
      <c r="B95" s="125" t="s">
        <v>133</v>
      </c>
      <c r="C95" s="126" t="s">
        <v>63</v>
      </c>
      <c r="D95" s="123">
        <v>14.56</v>
      </c>
      <c r="E95" s="123">
        <v>7.68</v>
      </c>
      <c r="F95" s="123">
        <v>7.68</v>
      </c>
      <c r="G95" s="123">
        <v>158</v>
      </c>
      <c r="H95" s="108">
        <v>0.11</v>
      </c>
      <c r="I95" s="123">
        <v>6.03</v>
      </c>
      <c r="J95" s="123">
        <v>0.28999999999999998</v>
      </c>
      <c r="K95" s="123">
        <v>3.47</v>
      </c>
      <c r="L95" s="123">
        <v>61.23</v>
      </c>
      <c r="M95" s="123">
        <v>250.9</v>
      </c>
      <c r="N95" s="123">
        <v>66.63</v>
      </c>
      <c r="O95" s="124">
        <v>1.25</v>
      </c>
    </row>
    <row r="96" spans="1:15" s="114" customFormat="1" ht="20.25" customHeight="1">
      <c r="A96" s="127">
        <v>312</v>
      </c>
      <c r="B96" s="125" t="s">
        <v>64</v>
      </c>
      <c r="C96" s="126">
        <v>180</v>
      </c>
      <c r="D96" s="123">
        <v>3.08</v>
      </c>
      <c r="E96" s="123">
        <v>4.22</v>
      </c>
      <c r="F96" s="123">
        <v>20.64</v>
      </c>
      <c r="G96" s="123">
        <v>135.07</v>
      </c>
      <c r="H96" s="108">
        <v>0.14000000000000001</v>
      </c>
      <c r="I96" s="123">
        <v>18.16</v>
      </c>
      <c r="J96" s="123" t="s">
        <v>23</v>
      </c>
      <c r="K96" s="123">
        <v>0.13500000000000001</v>
      </c>
      <c r="L96" s="123">
        <v>36.97</v>
      </c>
      <c r="M96" s="123">
        <v>86.6</v>
      </c>
      <c r="N96" s="123">
        <v>27.75</v>
      </c>
      <c r="O96" s="124">
        <v>1.01</v>
      </c>
    </row>
    <row r="97" spans="1:15" s="114" customFormat="1" ht="42" customHeight="1">
      <c r="A97" s="127">
        <v>389</v>
      </c>
      <c r="B97" s="125" t="s">
        <v>43</v>
      </c>
      <c r="C97" s="126">
        <v>200</v>
      </c>
      <c r="D97" s="123">
        <v>1</v>
      </c>
      <c r="E97" s="123"/>
      <c r="F97" s="123">
        <v>20.2</v>
      </c>
      <c r="G97" s="123">
        <v>84.8</v>
      </c>
      <c r="H97" s="108">
        <v>0.02</v>
      </c>
      <c r="I97" s="123">
        <v>4</v>
      </c>
      <c r="J97" s="123" t="s">
        <v>23</v>
      </c>
      <c r="K97" s="123" t="s">
        <v>23</v>
      </c>
      <c r="L97" s="123">
        <v>14</v>
      </c>
      <c r="M97" s="123">
        <v>14</v>
      </c>
      <c r="N97" s="123">
        <v>8</v>
      </c>
      <c r="O97" s="124">
        <v>0.6</v>
      </c>
    </row>
    <row r="98" spans="1:15" s="114" customFormat="1" ht="20.25" customHeight="1">
      <c r="A98" s="127" t="s">
        <v>23</v>
      </c>
      <c r="B98" s="125" t="s">
        <v>44</v>
      </c>
      <c r="C98" s="126">
        <v>70</v>
      </c>
      <c r="D98" s="123">
        <v>4.63</v>
      </c>
      <c r="E98" s="123">
        <v>0.46</v>
      </c>
      <c r="F98" s="123">
        <v>32.69</v>
      </c>
      <c r="G98" s="123">
        <v>157.08000000000001</v>
      </c>
      <c r="H98" s="108">
        <v>9.6000000000000002E-2</v>
      </c>
      <c r="I98" s="123" t="s">
        <v>23</v>
      </c>
      <c r="J98" s="123" t="s">
        <v>23</v>
      </c>
      <c r="K98" s="123">
        <v>1.18</v>
      </c>
      <c r="L98" s="123">
        <v>13.8</v>
      </c>
      <c r="M98" s="123">
        <v>50.2</v>
      </c>
      <c r="N98" s="123">
        <v>19.8</v>
      </c>
      <c r="O98" s="124">
        <v>1.1399999999999999</v>
      </c>
    </row>
    <row r="99" spans="1:15" s="114" customFormat="1" ht="20.25" customHeight="1">
      <c r="A99" s="127" t="s">
        <v>23</v>
      </c>
      <c r="B99" s="125" t="s">
        <v>45</v>
      </c>
      <c r="C99" s="126">
        <v>40</v>
      </c>
      <c r="D99" s="123">
        <v>3.3</v>
      </c>
      <c r="E99" s="123">
        <v>0.6</v>
      </c>
      <c r="F99" s="123">
        <v>21.18</v>
      </c>
      <c r="G99" s="123">
        <v>90</v>
      </c>
      <c r="H99" s="108">
        <v>0.115</v>
      </c>
      <c r="I99" s="123" t="s">
        <v>23</v>
      </c>
      <c r="J99" s="123" t="s">
        <v>23</v>
      </c>
      <c r="K99" s="123">
        <v>1.65</v>
      </c>
      <c r="L99" s="123">
        <v>14</v>
      </c>
      <c r="M99" s="123">
        <v>67.5</v>
      </c>
      <c r="N99" s="123">
        <v>27</v>
      </c>
      <c r="O99" s="124">
        <v>1.8</v>
      </c>
    </row>
    <row r="100" spans="1:15" s="114" customFormat="1" ht="20.25" customHeight="1">
      <c r="A100" s="64"/>
      <c r="B100" s="65" t="s">
        <v>25</v>
      </c>
      <c r="C100" s="66">
        <v>950</v>
      </c>
      <c r="D100" s="63">
        <f t="shared" ref="D100:O100" si="15">SUM(D93:D99)</f>
        <v>28.97</v>
      </c>
      <c r="E100" s="63">
        <f t="shared" si="15"/>
        <v>15.229999999999999</v>
      </c>
      <c r="F100" s="63">
        <f t="shared" si="15"/>
        <v>115.88999999999999</v>
      </c>
      <c r="G100" s="63">
        <f t="shared" si="15"/>
        <v>718.15</v>
      </c>
      <c r="H100" s="63">
        <f t="shared" si="15"/>
        <v>0.57100000000000006</v>
      </c>
      <c r="I100" s="63">
        <f t="shared" si="15"/>
        <v>35.5</v>
      </c>
      <c r="J100" s="63">
        <f t="shared" si="15"/>
        <v>0.28999999999999998</v>
      </c>
      <c r="K100" s="63">
        <f t="shared" si="15"/>
        <v>6.4849999999999994</v>
      </c>
      <c r="L100" s="63">
        <f t="shared" si="15"/>
        <v>172.10000000000002</v>
      </c>
      <c r="M100" s="63">
        <f t="shared" si="15"/>
        <v>530.37999999999988</v>
      </c>
      <c r="N100" s="63">
        <f t="shared" si="15"/>
        <v>175.22</v>
      </c>
      <c r="O100" s="63">
        <f t="shared" si="15"/>
        <v>6.85</v>
      </c>
    </row>
    <row r="101" spans="1:15" s="114" customFormat="1" ht="20.25" customHeight="1" thickBot="1">
      <c r="A101" s="67"/>
      <c r="B101" s="68" t="s">
        <v>33</v>
      </c>
      <c r="C101" s="69"/>
      <c r="D101" s="70">
        <f t="shared" ref="D101:O101" si="16">D91+D100</f>
        <v>48.3</v>
      </c>
      <c r="E101" s="70">
        <f t="shared" si="16"/>
        <v>37.82</v>
      </c>
      <c r="F101" s="70">
        <f t="shared" si="16"/>
        <v>205.21999999999997</v>
      </c>
      <c r="G101" s="70">
        <f t="shared" si="16"/>
        <v>1328.33</v>
      </c>
      <c r="H101" s="70">
        <f t="shared" si="16"/>
        <v>0.92500000000000004</v>
      </c>
      <c r="I101" s="70">
        <f t="shared" si="16"/>
        <v>47.36</v>
      </c>
      <c r="J101" s="70">
        <f t="shared" si="16"/>
        <v>29.707999999999998</v>
      </c>
      <c r="K101" s="70">
        <f t="shared" si="16"/>
        <v>7.4159999999999995</v>
      </c>
      <c r="L101" s="70">
        <f t="shared" si="16"/>
        <v>494.2</v>
      </c>
      <c r="M101" s="70">
        <f t="shared" si="16"/>
        <v>882.58999999999992</v>
      </c>
      <c r="N101" s="70">
        <f t="shared" si="16"/>
        <v>265.15999999999997</v>
      </c>
      <c r="O101" s="70">
        <f t="shared" si="16"/>
        <v>12.23</v>
      </c>
    </row>
    <row r="102" spans="1:15" s="114" customFormat="1" ht="20.25" customHeight="1">
      <c r="A102" s="14"/>
      <c r="B102" s="45" t="s">
        <v>143</v>
      </c>
      <c r="C102" s="15"/>
      <c r="D102" s="16"/>
      <c r="E102" s="16"/>
      <c r="F102" s="16"/>
      <c r="G102" s="16"/>
      <c r="H102" s="17"/>
      <c r="I102" s="18"/>
      <c r="J102" s="18"/>
      <c r="K102" s="18"/>
      <c r="L102" s="18"/>
      <c r="M102" s="18"/>
      <c r="N102" s="18"/>
      <c r="O102" s="19"/>
    </row>
    <row r="103" spans="1:15" s="114" customFormat="1" ht="56.25" customHeight="1">
      <c r="A103" s="127">
        <v>173</v>
      </c>
      <c r="B103" s="125" t="s">
        <v>20</v>
      </c>
      <c r="C103" s="126" t="s">
        <v>136</v>
      </c>
      <c r="D103" s="123">
        <v>13.8</v>
      </c>
      <c r="E103" s="123">
        <v>18.600000000000001</v>
      </c>
      <c r="F103" s="123">
        <v>67.650000000000006</v>
      </c>
      <c r="G103" s="123">
        <v>493</v>
      </c>
      <c r="H103" s="108">
        <v>0.06</v>
      </c>
      <c r="I103" s="123">
        <v>1.17</v>
      </c>
      <c r="J103" s="123">
        <v>18</v>
      </c>
      <c r="K103" s="123">
        <v>0.17</v>
      </c>
      <c r="L103" s="123">
        <v>130.29</v>
      </c>
      <c r="M103" s="123">
        <v>138.13999999999999</v>
      </c>
      <c r="N103" s="123">
        <v>31.12</v>
      </c>
      <c r="O103" s="124">
        <v>0.5</v>
      </c>
    </row>
    <row r="104" spans="1:15" s="114" customFormat="1" ht="20.25" customHeight="1">
      <c r="A104" s="127">
        <v>379</v>
      </c>
      <c r="B104" s="125" t="s">
        <v>60</v>
      </c>
      <c r="C104" s="126">
        <v>200</v>
      </c>
      <c r="D104" s="123">
        <v>3.01</v>
      </c>
      <c r="E104" s="123">
        <v>2.88</v>
      </c>
      <c r="F104" s="123">
        <v>13.36</v>
      </c>
      <c r="G104" s="123">
        <v>89.56</v>
      </c>
      <c r="H104" s="108">
        <v>3.5999999999999997E-2</v>
      </c>
      <c r="I104" s="123">
        <v>1.17</v>
      </c>
      <c r="J104" s="123">
        <v>1.7999999999999999E-2</v>
      </c>
      <c r="K104" s="123">
        <v>8.1000000000000003E-2</v>
      </c>
      <c r="L104" s="123">
        <v>108.5</v>
      </c>
      <c r="M104" s="123">
        <v>81.31</v>
      </c>
      <c r="N104" s="123">
        <v>12.6</v>
      </c>
      <c r="O104" s="124">
        <v>0.11</v>
      </c>
    </row>
    <row r="105" spans="1:15" s="114" customFormat="1" ht="20.25" customHeight="1">
      <c r="A105" s="127" t="s">
        <v>23</v>
      </c>
      <c r="B105" s="125" t="s">
        <v>90</v>
      </c>
      <c r="C105" s="126">
        <v>90</v>
      </c>
      <c r="D105" s="123">
        <v>4.5999999999999996</v>
      </c>
      <c r="E105" s="123">
        <v>11.2</v>
      </c>
      <c r="F105" s="123">
        <v>25</v>
      </c>
      <c r="G105" s="123">
        <v>219</v>
      </c>
      <c r="H105" s="108">
        <v>0</v>
      </c>
      <c r="I105" s="123">
        <v>0</v>
      </c>
      <c r="J105" s="123">
        <v>0</v>
      </c>
      <c r="K105" s="123">
        <v>0</v>
      </c>
      <c r="L105" s="123">
        <v>0</v>
      </c>
      <c r="M105" s="123">
        <v>0</v>
      </c>
      <c r="N105" s="123">
        <v>0</v>
      </c>
      <c r="O105" s="124">
        <v>0</v>
      </c>
    </row>
    <row r="106" spans="1:15" s="114" customFormat="1" ht="20.25" customHeight="1">
      <c r="A106" s="127" t="s">
        <v>23</v>
      </c>
      <c r="B106" s="125" t="s">
        <v>24</v>
      </c>
      <c r="C106" s="126">
        <v>30</v>
      </c>
      <c r="D106" s="123">
        <v>2.2799999999999998</v>
      </c>
      <c r="E106" s="123">
        <v>0.27</v>
      </c>
      <c r="F106" s="123">
        <v>14.07</v>
      </c>
      <c r="G106" s="123">
        <v>69</v>
      </c>
      <c r="H106" s="108">
        <v>4.8000000000000001E-2</v>
      </c>
      <c r="I106" s="123" t="s">
        <v>23</v>
      </c>
      <c r="J106" s="123" t="s">
        <v>23</v>
      </c>
      <c r="K106" s="123">
        <v>0.59</v>
      </c>
      <c r="L106" s="123">
        <v>6.9</v>
      </c>
      <c r="M106" s="123">
        <v>25.2</v>
      </c>
      <c r="N106" s="123">
        <v>9.9</v>
      </c>
      <c r="O106" s="124">
        <v>0.56999999999999995</v>
      </c>
    </row>
    <row r="107" spans="1:15" s="114" customFormat="1" ht="20.25" customHeight="1">
      <c r="A107" s="60"/>
      <c r="B107" s="61" t="s">
        <v>25</v>
      </c>
      <c r="C107" s="62">
        <v>500</v>
      </c>
      <c r="D107" s="63">
        <f>SUM(D103:D106)</f>
        <v>23.690000000000005</v>
      </c>
      <c r="E107" s="63">
        <f t="shared" ref="E107:O107" si="17">SUM(E103:E106)</f>
        <v>32.950000000000003</v>
      </c>
      <c r="F107" s="63">
        <f t="shared" si="17"/>
        <v>120.08000000000001</v>
      </c>
      <c r="G107" s="63">
        <f t="shared" si="17"/>
        <v>870.56</v>
      </c>
      <c r="H107" s="63">
        <f t="shared" si="17"/>
        <v>0.14400000000000002</v>
      </c>
      <c r="I107" s="63">
        <f t="shared" si="17"/>
        <v>2.34</v>
      </c>
      <c r="J107" s="63">
        <f t="shared" si="17"/>
        <v>18.018000000000001</v>
      </c>
      <c r="K107" s="63">
        <f t="shared" si="17"/>
        <v>0.84099999999999997</v>
      </c>
      <c r="L107" s="63">
        <f t="shared" si="17"/>
        <v>245.69</v>
      </c>
      <c r="M107" s="63">
        <f t="shared" si="17"/>
        <v>244.64999999999998</v>
      </c>
      <c r="N107" s="63">
        <f t="shared" si="17"/>
        <v>53.62</v>
      </c>
      <c r="O107" s="63">
        <f t="shared" si="17"/>
        <v>1.18</v>
      </c>
    </row>
    <row r="108" spans="1:15" s="114" customFormat="1" ht="20.25" customHeight="1">
      <c r="A108" s="22"/>
      <c r="B108" s="46" t="s">
        <v>144</v>
      </c>
      <c r="C108" s="23"/>
      <c r="D108" s="8"/>
      <c r="E108" s="8"/>
      <c r="F108" s="8"/>
      <c r="G108" s="8"/>
      <c r="H108" s="7"/>
      <c r="I108" s="8"/>
      <c r="J108" s="8"/>
      <c r="K108" s="8"/>
      <c r="L108" s="8"/>
      <c r="M108" s="8"/>
      <c r="N108" s="8"/>
      <c r="O108" s="9"/>
    </row>
    <row r="109" spans="1:15" s="114" customFormat="1" ht="20.25" customHeight="1">
      <c r="A109" s="127">
        <v>71</v>
      </c>
      <c r="B109" s="125" t="s">
        <v>129</v>
      </c>
      <c r="C109" s="126">
        <v>60</v>
      </c>
      <c r="D109" s="123">
        <v>0.35</v>
      </c>
      <c r="E109" s="123">
        <v>0.05</v>
      </c>
      <c r="F109" s="123">
        <v>0.95</v>
      </c>
      <c r="G109" s="123">
        <v>6</v>
      </c>
      <c r="H109" s="108">
        <v>0.02</v>
      </c>
      <c r="I109" s="123">
        <v>2.4500000000000002</v>
      </c>
      <c r="J109" s="123"/>
      <c r="K109" s="123">
        <v>0.01</v>
      </c>
      <c r="L109" s="123">
        <v>8.5</v>
      </c>
      <c r="M109" s="123">
        <v>15</v>
      </c>
      <c r="N109" s="123">
        <v>7</v>
      </c>
      <c r="O109" s="124">
        <v>0.25</v>
      </c>
    </row>
    <row r="110" spans="1:15" s="114" customFormat="1" ht="21.75" customHeight="1">
      <c r="A110" s="127">
        <v>108</v>
      </c>
      <c r="B110" s="125" t="s">
        <v>27</v>
      </c>
      <c r="C110" s="126">
        <v>200</v>
      </c>
      <c r="D110" s="123">
        <v>2.84</v>
      </c>
      <c r="E110" s="123">
        <v>3.67</v>
      </c>
      <c r="F110" s="123">
        <v>15.03</v>
      </c>
      <c r="G110" s="129">
        <v>111.4</v>
      </c>
      <c r="H110" s="123">
        <v>0.08</v>
      </c>
      <c r="I110" s="123">
        <v>4.5999999999999996</v>
      </c>
      <c r="J110" s="123">
        <v>16.8</v>
      </c>
      <c r="K110" s="123">
        <v>0.06</v>
      </c>
      <c r="L110" s="123">
        <v>26.72</v>
      </c>
      <c r="M110" s="123">
        <v>57.8</v>
      </c>
      <c r="N110" s="123">
        <v>20.3</v>
      </c>
      <c r="O110" s="124">
        <v>0.94</v>
      </c>
    </row>
    <row r="111" spans="1:15" s="114" customFormat="1" ht="20.25" customHeight="1">
      <c r="A111" s="127">
        <v>260</v>
      </c>
      <c r="B111" s="125" t="s">
        <v>28</v>
      </c>
      <c r="C111" s="126" t="s">
        <v>29</v>
      </c>
      <c r="D111" s="123">
        <v>19.350000000000001</v>
      </c>
      <c r="E111" s="123">
        <v>20.399999999999999</v>
      </c>
      <c r="F111" s="123">
        <v>6.16</v>
      </c>
      <c r="G111" s="123">
        <v>285.89</v>
      </c>
      <c r="H111" s="7">
        <v>0.03</v>
      </c>
      <c r="I111" s="8">
        <v>0.92</v>
      </c>
      <c r="J111" s="8"/>
      <c r="K111" s="8">
        <v>0.1</v>
      </c>
      <c r="L111" s="8">
        <v>21.81</v>
      </c>
      <c r="M111" s="8">
        <v>154.15</v>
      </c>
      <c r="N111" s="8">
        <v>22.03</v>
      </c>
      <c r="O111" s="9">
        <v>3.06</v>
      </c>
    </row>
    <row r="112" spans="1:15" s="114" customFormat="1" ht="20.25" customHeight="1">
      <c r="A112" s="127">
        <v>303</v>
      </c>
      <c r="B112" s="125" t="s">
        <v>30</v>
      </c>
      <c r="C112" s="126">
        <v>180</v>
      </c>
      <c r="D112" s="123">
        <v>4</v>
      </c>
      <c r="E112" s="123">
        <v>4.24</v>
      </c>
      <c r="F112" s="123">
        <v>24.55</v>
      </c>
      <c r="G112" s="123">
        <v>152.4</v>
      </c>
      <c r="H112" s="108">
        <v>0.108</v>
      </c>
      <c r="I112" s="123"/>
      <c r="J112" s="123"/>
      <c r="K112" s="123">
        <v>0.04</v>
      </c>
      <c r="L112" s="123">
        <v>20.86</v>
      </c>
      <c r="M112" s="123">
        <v>134.6</v>
      </c>
      <c r="N112" s="123">
        <v>28.8</v>
      </c>
      <c r="O112" s="124">
        <v>2.27</v>
      </c>
    </row>
    <row r="113" spans="1:15" s="114" customFormat="1" ht="20.25" customHeight="1">
      <c r="A113" s="127">
        <v>342</v>
      </c>
      <c r="B113" s="125" t="s">
        <v>31</v>
      </c>
      <c r="C113" s="126">
        <v>200</v>
      </c>
      <c r="D113" s="123">
        <v>0.16</v>
      </c>
      <c r="E113" s="123">
        <v>0.16</v>
      </c>
      <c r="F113" s="123">
        <v>27.9</v>
      </c>
      <c r="G113" s="123">
        <v>114.6</v>
      </c>
      <c r="H113" s="108">
        <v>0.01</v>
      </c>
      <c r="I113" s="123">
        <v>3.6</v>
      </c>
      <c r="J113" s="123" t="s">
        <v>23</v>
      </c>
      <c r="K113" s="123" t="s">
        <v>23</v>
      </c>
      <c r="L113" s="123">
        <v>6.2</v>
      </c>
      <c r="M113" s="123">
        <v>3.96</v>
      </c>
      <c r="N113" s="123">
        <v>3.24</v>
      </c>
      <c r="O113" s="124">
        <v>0.85</v>
      </c>
    </row>
    <row r="114" spans="1:15" s="114" customFormat="1" ht="20.25" customHeight="1">
      <c r="A114" s="127" t="s">
        <v>23</v>
      </c>
      <c r="B114" s="125" t="s">
        <v>24</v>
      </c>
      <c r="C114" s="126">
        <v>40</v>
      </c>
      <c r="D114" s="123">
        <v>3.04</v>
      </c>
      <c r="E114" s="123">
        <v>0.36</v>
      </c>
      <c r="F114" s="123">
        <v>18.760000000000002</v>
      </c>
      <c r="G114" s="123">
        <v>92</v>
      </c>
      <c r="H114" s="108">
        <v>4.3999999999999997E-2</v>
      </c>
      <c r="I114" s="123" t="s">
        <v>23</v>
      </c>
      <c r="J114" s="123" t="s">
        <v>23</v>
      </c>
      <c r="K114" s="123">
        <v>0.67</v>
      </c>
      <c r="L114" s="123">
        <v>8</v>
      </c>
      <c r="M114" s="123">
        <v>26</v>
      </c>
      <c r="N114" s="123">
        <v>5.6</v>
      </c>
      <c r="O114" s="124">
        <v>0.44</v>
      </c>
    </row>
    <row r="115" spans="1:15" s="114" customFormat="1" ht="20.25" customHeight="1">
      <c r="A115" s="127" t="s">
        <v>23</v>
      </c>
      <c r="B115" s="125" t="s">
        <v>32</v>
      </c>
      <c r="C115" s="126">
        <v>40</v>
      </c>
      <c r="D115" s="123">
        <v>2.64</v>
      </c>
      <c r="E115" s="123">
        <v>0.48</v>
      </c>
      <c r="F115" s="123">
        <v>14.12</v>
      </c>
      <c r="G115" s="123">
        <v>72</v>
      </c>
      <c r="H115" s="108">
        <v>9.1999999999999998E-2</v>
      </c>
      <c r="I115" s="123" t="s">
        <v>23</v>
      </c>
      <c r="J115" s="123" t="s">
        <v>23</v>
      </c>
      <c r="K115" s="123">
        <v>1.32</v>
      </c>
      <c r="L115" s="123">
        <v>11.2</v>
      </c>
      <c r="M115" s="123">
        <v>54</v>
      </c>
      <c r="N115" s="123">
        <v>27</v>
      </c>
      <c r="O115" s="124">
        <v>1.44</v>
      </c>
    </row>
    <row r="116" spans="1:15" s="114" customFormat="1" ht="20.25" customHeight="1">
      <c r="A116" s="64"/>
      <c r="B116" s="65" t="s">
        <v>25</v>
      </c>
      <c r="C116" s="66">
        <v>860</v>
      </c>
      <c r="D116" s="63">
        <f>SUM(D109:D115)</f>
        <v>32.380000000000003</v>
      </c>
      <c r="E116" s="63">
        <f t="shared" ref="E116:O116" si="18">SUM(E109:E115)</f>
        <v>29.36</v>
      </c>
      <c r="F116" s="63">
        <f t="shared" si="18"/>
        <v>107.47000000000001</v>
      </c>
      <c r="G116" s="63">
        <f t="shared" si="18"/>
        <v>834.29</v>
      </c>
      <c r="H116" s="63">
        <f t="shared" si="18"/>
        <v>0.38400000000000001</v>
      </c>
      <c r="I116" s="63">
        <f t="shared" si="18"/>
        <v>11.57</v>
      </c>
      <c r="J116" s="63">
        <f t="shared" si="18"/>
        <v>16.8</v>
      </c>
      <c r="K116" s="63">
        <f t="shared" si="18"/>
        <v>2.2000000000000002</v>
      </c>
      <c r="L116" s="63">
        <f t="shared" si="18"/>
        <v>103.29</v>
      </c>
      <c r="M116" s="63">
        <f t="shared" si="18"/>
        <v>445.50999999999993</v>
      </c>
      <c r="N116" s="63">
        <f t="shared" si="18"/>
        <v>113.96999999999998</v>
      </c>
      <c r="O116" s="63">
        <f t="shared" si="18"/>
        <v>9.25</v>
      </c>
    </row>
    <row r="117" spans="1:15" s="114" customFormat="1" ht="20.25" customHeight="1" thickBot="1">
      <c r="A117" s="67"/>
      <c r="B117" s="68" t="s">
        <v>33</v>
      </c>
      <c r="C117" s="69"/>
      <c r="D117" s="70">
        <f>D107+D116</f>
        <v>56.070000000000007</v>
      </c>
      <c r="E117" s="70">
        <f t="shared" ref="E117:O117" si="19">E107+E116</f>
        <v>62.31</v>
      </c>
      <c r="F117" s="70">
        <f t="shared" si="19"/>
        <v>227.55</v>
      </c>
      <c r="G117" s="70">
        <f t="shared" si="19"/>
        <v>1704.85</v>
      </c>
      <c r="H117" s="70">
        <f t="shared" si="19"/>
        <v>0.52800000000000002</v>
      </c>
      <c r="I117" s="70">
        <f t="shared" si="19"/>
        <v>13.91</v>
      </c>
      <c r="J117" s="70">
        <f t="shared" si="19"/>
        <v>34.817999999999998</v>
      </c>
      <c r="K117" s="70">
        <f t="shared" si="19"/>
        <v>3.0410000000000004</v>
      </c>
      <c r="L117" s="70">
        <f t="shared" si="19"/>
        <v>348.98</v>
      </c>
      <c r="M117" s="70">
        <f t="shared" si="19"/>
        <v>690.15999999999985</v>
      </c>
      <c r="N117" s="70">
        <f t="shared" si="19"/>
        <v>167.58999999999997</v>
      </c>
      <c r="O117" s="70">
        <f t="shared" si="19"/>
        <v>10.43</v>
      </c>
    </row>
    <row r="118" spans="1:15" s="114" customFormat="1" ht="20.25" customHeight="1">
      <c r="A118" s="14"/>
      <c r="B118" s="45" t="s">
        <v>82</v>
      </c>
      <c r="C118" s="15"/>
      <c r="D118" s="16"/>
      <c r="E118" s="16"/>
      <c r="F118" s="16"/>
      <c r="G118" s="16"/>
      <c r="H118" s="25"/>
      <c r="I118" s="16"/>
      <c r="J118" s="16"/>
      <c r="K118" s="16"/>
      <c r="L118" s="16"/>
      <c r="M118" s="16"/>
      <c r="N118" s="16"/>
      <c r="O118" s="26"/>
    </row>
    <row r="119" spans="1:15" s="114" customFormat="1" ht="41.25" customHeight="1">
      <c r="A119" s="127">
        <v>3</v>
      </c>
      <c r="B119" s="125" t="s">
        <v>35</v>
      </c>
      <c r="C119" s="126" t="s">
        <v>36</v>
      </c>
      <c r="D119" s="123">
        <v>6.6</v>
      </c>
      <c r="E119" s="123">
        <v>9.74</v>
      </c>
      <c r="F119" s="123">
        <v>18.77</v>
      </c>
      <c r="G119" s="123">
        <v>183.01</v>
      </c>
      <c r="H119" s="108">
        <v>0.06</v>
      </c>
      <c r="I119" s="123">
        <v>0.24</v>
      </c>
      <c r="J119" s="123">
        <v>0.06</v>
      </c>
      <c r="K119" s="123">
        <v>0.7</v>
      </c>
      <c r="L119" s="123">
        <v>158.1</v>
      </c>
      <c r="M119" s="123">
        <v>107.7</v>
      </c>
      <c r="N119" s="123">
        <v>17.43</v>
      </c>
      <c r="O119" s="124">
        <v>0.74</v>
      </c>
    </row>
    <row r="120" spans="1:15" s="114" customFormat="1" ht="54" customHeight="1">
      <c r="A120" s="127">
        <v>182</v>
      </c>
      <c r="B120" s="125" t="s">
        <v>83</v>
      </c>
      <c r="C120" s="126" t="s">
        <v>84</v>
      </c>
      <c r="D120" s="123">
        <v>5.16</v>
      </c>
      <c r="E120" s="123">
        <v>4.71</v>
      </c>
      <c r="F120" s="123">
        <v>24.68</v>
      </c>
      <c r="G120" s="123">
        <v>162.6</v>
      </c>
      <c r="H120" s="108">
        <v>0.06</v>
      </c>
      <c r="I120" s="123">
        <v>1.17</v>
      </c>
      <c r="J120" s="123">
        <v>18</v>
      </c>
      <c r="K120" s="123">
        <v>0.17</v>
      </c>
      <c r="L120" s="123">
        <v>130.29</v>
      </c>
      <c r="M120" s="123">
        <v>138.13999999999999</v>
      </c>
      <c r="N120" s="123">
        <v>31.12</v>
      </c>
      <c r="O120" s="124">
        <v>0.5</v>
      </c>
    </row>
    <row r="121" spans="1:15" s="114" customFormat="1" ht="20.25" customHeight="1">
      <c r="A121" s="127">
        <v>379</v>
      </c>
      <c r="B121" s="125" t="s">
        <v>60</v>
      </c>
      <c r="C121" s="126">
        <v>200</v>
      </c>
      <c r="D121" s="123">
        <v>3.01</v>
      </c>
      <c r="E121" s="123">
        <v>2.88</v>
      </c>
      <c r="F121" s="123">
        <v>13.36</v>
      </c>
      <c r="G121" s="123">
        <v>89.56</v>
      </c>
      <c r="H121" s="108">
        <v>3.5999999999999997E-2</v>
      </c>
      <c r="I121" s="123">
        <v>1.17</v>
      </c>
      <c r="J121" s="123">
        <v>1.7999999999999999E-2</v>
      </c>
      <c r="K121" s="123">
        <v>8.1000000000000003E-2</v>
      </c>
      <c r="L121" s="123">
        <v>108.5</v>
      </c>
      <c r="M121" s="123">
        <v>81.31</v>
      </c>
      <c r="N121" s="123">
        <v>12.6</v>
      </c>
      <c r="O121" s="124">
        <v>0.11</v>
      </c>
    </row>
    <row r="122" spans="1:15" s="114" customFormat="1" ht="20.25" customHeight="1">
      <c r="A122" s="127" t="s">
        <v>23</v>
      </c>
      <c r="B122" s="125" t="s">
        <v>156</v>
      </c>
      <c r="C122" s="126">
        <v>30</v>
      </c>
      <c r="D122" s="123">
        <v>0.8</v>
      </c>
      <c r="E122" s="123">
        <v>0.9</v>
      </c>
      <c r="F122" s="123">
        <v>79.8</v>
      </c>
      <c r="G122" s="123">
        <v>326</v>
      </c>
      <c r="H122" s="108">
        <v>0</v>
      </c>
      <c r="I122" s="123">
        <v>0</v>
      </c>
      <c r="J122" s="123">
        <v>0</v>
      </c>
      <c r="K122" s="123">
        <v>0</v>
      </c>
      <c r="L122" s="123">
        <v>0</v>
      </c>
      <c r="M122" s="123">
        <v>0</v>
      </c>
      <c r="N122" s="123">
        <v>0</v>
      </c>
      <c r="O122" s="124">
        <v>0</v>
      </c>
    </row>
    <row r="123" spans="1:15" s="114" customFormat="1" ht="20.25" customHeight="1">
      <c r="A123" s="64"/>
      <c r="B123" s="65" t="s">
        <v>25</v>
      </c>
      <c r="C123" s="66">
        <v>510</v>
      </c>
      <c r="D123" s="63">
        <f>SUM(D119:D122)</f>
        <v>15.57</v>
      </c>
      <c r="E123" s="63">
        <f t="shared" ref="E123:O123" si="20">SUM(E119:E122)</f>
        <v>18.229999999999997</v>
      </c>
      <c r="F123" s="63">
        <f t="shared" si="20"/>
        <v>136.61000000000001</v>
      </c>
      <c r="G123" s="63">
        <f t="shared" si="20"/>
        <v>761.17000000000007</v>
      </c>
      <c r="H123" s="63">
        <f t="shared" si="20"/>
        <v>0.156</v>
      </c>
      <c r="I123" s="63">
        <f t="shared" si="20"/>
        <v>2.58</v>
      </c>
      <c r="J123" s="63">
        <f t="shared" si="20"/>
        <v>18.077999999999999</v>
      </c>
      <c r="K123" s="63">
        <f t="shared" si="20"/>
        <v>0.95099999999999996</v>
      </c>
      <c r="L123" s="63">
        <f t="shared" si="20"/>
        <v>396.89</v>
      </c>
      <c r="M123" s="63">
        <f t="shared" si="20"/>
        <v>327.14999999999998</v>
      </c>
      <c r="N123" s="63">
        <f t="shared" si="20"/>
        <v>61.15</v>
      </c>
      <c r="O123" s="63">
        <f t="shared" si="20"/>
        <v>1.35</v>
      </c>
    </row>
    <row r="124" spans="1:15" s="114" customFormat="1" ht="20.25" customHeight="1">
      <c r="A124" s="127"/>
      <c r="B124" s="47" t="s">
        <v>85</v>
      </c>
      <c r="C124" s="126"/>
      <c r="D124" s="123"/>
      <c r="E124" s="123"/>
      <c r="F124" s="123"/>
      <c r="G124" s="123"/>
      <c r="H124" s="108"/>
      <c r="I124" s="123"/>
      <c r="J124" s="123"/>
      <c r="K124" s="123"/>
      <c r="L124" s="123"/>
      <c r="M124" s="123"/>
      <c r="N124" s="123"/>
      <c r="O124" s="124"/>
    </row>
    <row r="125" spans="1:15" s="114" customFormat="1" ht="20.25" customHeight="1">
      <c r="A125" s="127">
        <v>71</v>
      </c>
      <c r="B125" s="125" t="s">
        <v>95</v>
      </c>
      <c r="C125" s="126">
        <v>60</v>
      </c>
      <c r="D125" s="123">
        <v>0.35</v>
      </c>
      <c r="E125" s="123">
        <v>0.05</v>
      </c>
      <c r="F125" s="123">
        <v>0.95</v>
      </c>
      <c r="G125" s="123">
        <v>6</v>
      </c>
      <c r="H125" s="108">
        <v>0.02</v>
      </c>
      <c r="I125" s="123">
        <v>2.4500000000000002</v>
      </c>
      <c r="J125" s="123"/>
      <c r="K125" s="123">
        <v>0.01</v>
      </c>
      <c r="L125" s="123">
        <v>8.5</v>
      </c>
      <c r="M125" s="123">
        <v>15</v>
      </c>
      <c r="N125" s="123">
        <v>7</v>
      </c>
      <c r="O125" s="124">
        <v>0.25</v>
      </c>
    </row>
    <row r="126" spans="1:15" s="114" customFormat="1" ht="20.25" customHeight="1">
      <c r="A126" s="127">
        <v>82</v>
      </c>
      <c r="B126" s="125" t="s">
        <v>52</v>
      </c>
      <c r="C126" s="126">
        <v>200</v>
      </c>
      <c r="D126" s="123">
        <v>1.44</v>
      </c>
      <c r="E126" s="123">
        <v>3.94</v>
      </c>
      <c r="F126" s="123">
        <v>8.75</v>
      </c>
      <c r="G126" s="123">
        <v>83</v>
      </c>
      <c r="H126" s="108">
        <v>0.04</v>
      </c>
      <c r="I126" s="123">
        <v>8.5399999999999991</v>
      </c>
      <c r="J126" s="123" t="s">
        <v>23</v>
      </c>
      <c r="K126" s="123">
        <v>1.64</v>
      </c>
      <c r="L126" s="123">
        <v>39.78</v>
      </c>
      <c r="M126" s="123">
        <v>43.68</v>
      </c>
      <c r="N126" s="123">
        <v>20.9</v>
      </c>
      <c r="O126" s="124">
        <v>0.98</v>
      </c>
    </row>
    <row r="127" spans="1:15" s="114" customFormat="1" ht="20.25" customHeight="1">
      <c r="A127" s="127">
        <v>289</v>
      </c>
      <c r="B127" s="111" t="s">
        <v>126</v>
      </c>
      <c r="C127" s="126" t="s">
        <v>42</v>
      </c>
      <c r="D127" s="123">
        <v>20.49</v>
      </c>
      <c r="E127" s="123">
        <v>17.04</v>
      </c>
      <c r="F127" s="123">
        <v>24.32</v>
      </c>
      <c r="G127" s="123">
        <v>332.8</v>
      </c>
      <c r="H127" s="108">
        <v>0.14000000000000001</v>
      </c>
      <c r="I127" s="123">
        <v>18.72</v>
      </c>
      <c r="J127" s="123">
        <v>33.630000000000003</v>
      </c>
      <c r="K127" s="123">
        <v>0.22</v>
      </c>
      <c r="L127" s="123">
        <v>45.74</v>
      </c>
      <c r="M127" s="123">
        <v>220.96</v>
      </c>
      <c r="N127" s="123">
        <v>57.6</v>
      </c>
      <c r="O127" s="124">
        <v>2.76</v>
      </c>
    </row>
    <row r="128" spans="1:15" s="114" customFormat="1" ht="36.75" customHeight="1">
      <c r="A128" s="127">
        <v>389</v>
      </c>
      <c r="B128" s="125" t="s">
        <v>43</v>
      </c>
      <c r="C128" s="126">
        <v>200</v>
      </c>
      <c r="D128" s="123">
        <v>1</v>
      </c>
      <c r="E128" s="123"/>
      <c r="F128" s="123">
        <v>20.2</v>
      </c>
      <c r="G128" s="123">
        <v>84.8</v>
      </c>
      <c r="H128" s="108">
        <v>0.02</v>
      </c>
      <c r="I128" s="123">
        <v>4</v>
      </c>
      <c r="J128" s="123" t="s">
        <v>23</v>
      </c>
      <c r="K128" s="123" t="s">
        <v>23</v>
      </c>
      <c r="L128" s="123">
        <v>14</v>
      </c>
      <c r="M128" s="123">
        <v>14</v>
      </c>
      <c r="N128" s="123">
        <v>8</v>
      </c>
      <c r="O128" s="124">
        <v>0.6</v>
      </c>
    </row>
    <row r="129" spans="1:15" s="114" customFormat="1" ht="20.25" customHeight="1">
      <c r="A129" s="127" t="s">
        <v>23</v>
      </c>
      <c r="B129" s="125" t="s">
        <v>44</v>
      </c>
      <c r="C129" s="126">
        <v>70</v>
      </c>
      <c r="D129" s="123">
        <v>4.63</v>
      </c>
      <c r="E129" s="123">
        <v>0.46</v>
      </c>
      <c r="F129" s="123">
        <v>32.69</v>
      </c>
      <c r="G129" s="123">
        <v>157.08000000000001</v>
      </c>
      <c r="H129" s="108">
        <v>9.6000000000000002E-2</v>
      </c>
      <c r="I129" s="123" t="s">
        <v>23</v>
      </c>
      <c r="J129" s="123" t="s">
        <v>23</v>
      </c>
      <c r="K129" s="123">
        <v>1.18</v>
      </c>
      <c r="L129" s="123">
        <v>13.8</v>
      </c>
      <c r="M129" s="123">
        <v>50.2</v>
      </c>
      <c r="N129" s="123">
        <v>19.8</v>
      </c>
      <c r="O129" s="124">
        <v>1.1399999999999999</v>
      </c>
    </row>
    <row r="130" spans="1:15" s="114" customFormat="1" ht="20.25" customHeight="1">
      <c r="A130" s="127" t="s">
        <v>23</v>
      </c>
      <c r="B130" s="125" t="s">
        <v>45</v>
      </c>
      <c r="C130" s="126">
        <v>40</v>
      </c>
      <c r="D130" s="123">
        <v>2.64</v>
      </c>
      <c r="E130" s="123">
        <v>0.48</v>
      </c>
      <c r="F130" s="123">
        <v>14.12</v>
      </c>
      <c r="G130" s="123">
        <v>72</v>
      </c>
      <c r="H130" s="108">
        <v>9.1999999999999998E-2</v>
      </c>
      <c r="I130" s="123"/>
      <c r="J130" s="123"/>
      <c r="K130" s="123">
        <v>1.32</v>
      </c>
      <c r="L130" s="123">
        <v>11.2</v>
      </c>
      <c r="M130" s="123">
        <v>54</v>
      </c>
      <c r="N130" s="123">
        <v>27</v>
      </c>
      <c r="O130" s="124">
        <v>1.44</v>
      </c>
    </row>
    <row r="131" spans="1:15" s="114" customFormat="1" ht="20.25" customHeight="1">
      <c r="A131" s="64"/>
      <c r="B131" s="65" t="s">
        <v>25</v>
      </c>
      <c r="C131" s="66">
        <v>840</v>
      </c>
      <c r="D131" s="63">
        <f>SUM(D125:D130)</f>
        <v>30.549999999999997</v>
      </c>
      <c r="E131" s="63">
        <f t="shared" ref="E131:O131" si="21">SUM(E125:E130)</f>
        <v>21.97</v>
      </c>
      <c r="F131" s="63">
        <f t="shared" si="21"/>
        <v>101.03</v>
      </c>
      <c r="G131" s="63">
        <f t="shared" si="21"/>
        <v>735.68000000000006</v>
      </c>
      <c r="H131" s="63">
        <f t="shared" si="21"/>
        <v>0.40800000000000003</v>
      </c>
      <c r="I131" s="63">
        <f t="shared" si="21"/>
        <v>33.709999999999994</v>
      </c>
      <c r="J131" s="63">
        <f t="shared" si="21"/>
        <v>33.630000000000003</v>
      </c>
      <c r="K131" s="63">
        <f t="shared" si="21"/>
        <v>4.37</v>
      </c>
      <c r="L131" s="63">
        <f t="shared" si="21"/>
        <v>133.02000000000001</v>
      </c>
      <c r="M131" s="63">
        <f t="shared" si="21"/>
        <v>397.84</v>
      </c>
      <c r="N131" s="63">
        <f t="shared" si="21"/>
        <v>140.30000000000001</v>
      </c>
      <c r="O131" s="63">
        <f t="shared" si="21"/>
        <v>7.17</v>
      </c>
    </row>
    <row r="132" spans="1:15" s="114" customFormat="1" ht="20.25" customHeight="1" thickBot="1">
      <c r="A132" s="67"/>
      <c r="B132" s="68" t="s">
        <v>33</v>
      </c>
      <c r="C132" s="69"/>
      <c r="D132" s="70">
        <f>D131+D123</f>
        <v>46.12</v>
      </c>
      <c r="E132" s="70">
        <f t="shared" ref="E132:O132" si="22">E131+E123</f>
        <v>40.199999999999996</v>
      </c>
      <c r="F132" s="70">
        <f t="shared" si="22"/>
        <v>237.64000000000001</v>
      </c>
      <c r="G132" s="70">
        <f t="shared" si="22"/>
        <v>1496.8500000000001</v>
      </c>
      <c r="H132" s="70">
        <f t="shared" si="22"/>
        <v>0.56400000000000006</v>
      </c>
      <c r="I132" s="70">
        <f t="shared" si="22"/>
        <v>36.289999999999992</v>
      </c>
      <c r="J132" s="70">
        <f t="shared" si="22"/>
        <v>51.707999999999998</v>
      </c>
      <c r="K132" s="70">
        <f t="shared" si="22"/>
        <v>5.3209999999999997</v>
      </c>
      <c r="L132" s="70">
        <f t="shared" si="22"/>
        <v>529.91</v>
      </c>
      <c r="M132" s="70">
        <f t="shared" si="22"/>
        <v>724.99</v>
      </c>
      <c r="N132" s="70">
        <f t="shared" si="22"/>
        <v>201.45000000000002</v>
      </c>
      <c r="O132" s="70">
        <f t="shared" si="22"/>
        <v>8.52</v>
      </c>
    </row>
    <row r="133" spans="1:15" s="114" customFormat="1" ht="20.25" customHeight="1">
      <c r="A133" s="14"/>
      <c r="B133" s="45" t="s">
        <v>87</v>
      </c>
      <c r="C133" s="15"/>
      <c r="D133" s="16"/>
      <c r="E133" s="16"/>
      <c r="F133" s="16"/>
      <c r="G133" s="16"/>
      <c r="H133" s="17"/>
      <c r="I133" s="18"/>
      <c r="J133" s="18"/>
      <c r="K133" s="18"/>
      <c r="L133" s="18"/>
      <c r="M133" s="18"/>
      <c r="N133" s="18"/>
      <c r="O133" s="19"/>
    </row>
    <row r="134" spans="1:15" s="114" customFormat="1" ht="20.25" customHeight="1">
      <c r="A134" s="127">
        <v>222</v>
      </c>
      <c r="B134" s="125" t="s">
        <v>88</v>
      </c>
      <c r="C134" s="126" t="s">
        <v>89</v>
      </c>
      <c r="D134" s="123">
        <v>29.12</v>
      </c>
      <c r="E134" s="123">
        <v>16.07</v>
      </c>
      <c r="F134" s="123">
        <v>34.58</v>
      </c>
      <c r="G134" s="129">
        <v>402.4</v>
      </c>
      <c r="H134" s="123">
        <v>9.6000000000000002E-2</v>
      </c>
      <c r="I134" s="123">
        <v>0.39</v>
      </c>
      <c r="J134" s="123">
        <v>9.6000000000000002E-2</v>
      </c>
      <c r="K134" s="123">
        <v>4.68</v>
      </c>
      <c r="L134" s="123">
        <v>231.9</v>
      </c>
      <c r="M134" s="123">
        <v>333.2</v>
      </c>
      <c r="N134" s="123">
        <v>34.619999999999997</v>
      </c>
      <c r="O134" s="124">
        <v>1.02</v>
      </c>
    </row>
    <row r="135" spans="1:15" s="114" customFormat="1" ht="20.25" customHeight="1">
      <c r="A135" s="127">
        <v>382</v>
      </c>
      <c r="B135" s="125" t="s">
        <v>22</v>
      </c>
      <c r="C135" s="126">
        <v>200</v>
      </c>
      <c r="D135" s="123">
        <v>3.87</v>
      </c>
      <c r="E135" s="123">
        <v>3.48</v>
      </c>
      <c r="F135" s="123">
        <v>22.9</v>
      </c>
      <c r="G135" s="123">
        <v>134.79</v>
      </c>
      <c r="H135" s="7">
        <v>0.22</v>
      </c>
      <c r="I135" s="8">
        <v>0.73</v>
      </c>
      <c r="J135" s="8">
        <v>40.799999999999997</v>
      </c>
      <c r="K135" s="8">
        <v>0.3</v>
      </c>
      <c r="L135" s="8">
        <v>209.72</v>
      </c>
      <c r="M135" s="8">
        <v>256.39999999999998</v>
      </c>
      <c r="N135" s="8">
        <v>54.39</v>
      </c>
      <c r="O135" s="9">
        <v>1.93</v>
      </c>
    </row>
    <row r="136" spans="1:15" s="114" customFormat="1" ht="20.25" customHeight="1">
      <c r="A136" s="127">
        <v>338</v>
      </c>
      <c r="B136" s="125" t="s">
        <v>157</v>
      </c>
      <c r="C136" s="126">
        <v>150</v>
      </c>
      <c r="D136" s="123">
        <v>1.9</v>
      </c>
      <c r="E136" s="123">
        <v>0.42</v>
      </c>
      <c r="F136" s="123">
        <v>17.36</v>
      </c>
      <c r="G136" s="123">
        <v>81</v>
      </c>
      <c r="H136" s="108">
        <v>0.03</v>
      </c>
      <c r="I136" s="123">
        <v>10</v>
      </c>
      <c r="J136" s="123" t="s">
        <v>23</v>
      </c>
      <c r="K136" s="123" t="s">
        <v>23</v>
      </c>
      <c r="L136" s="123">
        <v>16</v>
      </c>
      <c r="M136" s="123">
        <v>11</v>
      </c>
      <c r="N136" s="123">
        <v>9</v>
      </c>
      <c r="O136" s="124">
        <v>2.2000000000000002</v>
      </c>
    </row>
    <row r="137" spans="1:15" s="114" customFormat="1" ht="20.25" customHeight="1">
      <c r="A137" s="64"/>
      <c r="B137" s="65" t="s">
        <v>25</v>
      </c>
      <c r="C137" s="66">
        <v>510</v>
      </c>
      <c r="D137" s="63">
        <f>SUM(D134:D136)</f>
        <v>34.89</v>
      </c>
      <c r="E137" s="63">
        <f t="shared" ref="E137:O137" si="23">SUM(E134:E136)</f>
        <v>19.970000000000002</v>
      </c>
      <c r="F137" s="63">
        <f t="shared" si="23"/>
        <v>74.84</v>
      </c>
      <c r="G137" s="63">
        <f t="shared" si="23"/>
        <v>618.18999999999994</v>
      </c>
      <c r="H137" s="63">
        <f t="shared" si="23"/>
        <v>0.34599999999999997</v>
      </c>
      <c r="I137" s="63">
        <f t="shared" si="23"/>
        <v>11.120000000000001</v>
      </c>
      <c r="J137" s="63">
        <f t="shared" si="23"/>
        <v>40.895999999999994</v>
      </c>
      <c r="K137" s="63">
        <f t="shared" si="23"/>
        <v>4.9799999999999995</v>
      </c>
      <c r="L137" s="63">
        <f t="shared" si="23"/>
        <v>457.62</v>
      </c>
      <c r="M137" s="63">
        <f t="shared" si="23"/>
        <v>600.59999999999991</v>
      </c>
      <c r="N137" s="63">
        <f t="shared" si="23"/>
        <v>98.009999999999991</v>
      </c>
      <c r="O137" s="63">
        <f t="shared" si="23"/>
        <v>5.15</v>
      </c>
    </row>
    <row r="138" spans="1:15" s="114" customFormat="1" ht="20.25" customHeight="1">
      <c r="A138" s="127"/>
      <c r="B138" s="47" t="s">
        <v>91</v>
      </c>
      <c r="C138" s="126"/>
      <c r="D138" s="123"/>
      <c r="E138" s="123"/>
      <c r="F138" s="123"/>
      <c r="G138" s="123"/>
      <c r="H138" s="108"/>
      <c r="I138" s="123"/>
      <c r="J138" s="123"/>
      <c r="K138" s="123"/>
      <c r="L138" s="123"/>
      <c r="M138" s="123"/>
      <c r="N138" s="123"/>
      <c r="O138" s="124"/>
    </row>
    <row r="139" spans="1:15" s="114" customFormat="1" ht="42.75" customHeight="1">
      <c r="A139" s="127">
        <v>71</v>
      </c>
      <c r="B139" s="125" t="s">
        <v>69</v>
      </c>
      <c r="C139" s="126">
        <v>60</v>
      </c>
      <c r="D139" s="123">
        <v>0.35</v>
      </c>
      <c r="E139" s="123">
        <v>0.05</v>
      </c>
      <c r="F139" s="123">
        <v>0.95</v>
      </c>
      <c r="G139" s="123">
        <v>6</v>
      </c>
      <c r="H139" s="108">
        <v>0.02</v>
      </c>
      <c r="I139" s="123">
        <v>2.4500000000000002</v>
      </c>
      <c r="J139" s="123"/>
      <c r="K139" s="123">
        <v>0.01</v>
      </c>
      <c r="L139" s="123">
        <v>8.5</v>
      </c>
      <c r="M139" s="123">
        <v>15</v>
      </c>
      <c r="N139" s="123">
        <v>7</v>
      </c>
      <c r="O139" s="124">
        <v>0.25</v>
      </c>
    </row>
    <row r="140" spans="1:15" s="114" customFormat="1" ht="36" customHeight="1">
      <c r="A140" s="127">
        <v>102</v>
      </c>
      <c r="B140" s="125" t="s">
        <v>41</v>
      </c>
      <c r="C140" s="126">
        <v>200</v>
      </c>
      <c r="D140" s="123">
        <v>4.3899999999999997</v>
      </c>
      <c r="E140" s="123">
        <v>4.21</v>
      </c>
      <c r="F140" s="123">
        <v>13.2</v>
      </c>
      <c r="G140" s="123">
        <v>118.6</v>
      </c>
      <c r="H140" s="108">
        <v>0.11700000000000001</v>
      </c>
      <c r="I140" s="123">
        <v>8.42</v>
      </c>
      <c r="J140" s="123" t="s">
        <v>23</v>
      </c>
      <c r="K140" s="123">
        <v>2.93</v>
      </c>
      <c r="L140" s="123">
        <v>26.9</v>
      </c>
      <c r="M140" s="123">
        <v>77.540000000000006</v>
      </c>
      <c r="N140" s="123">
        <v>28.04</v>
      </c>
      <c r="O140" s="124">
        <v>1.42</v>
      </c>
    </row>
    <row r="141" spans="1:15" s="114" customFormat="1" ht="39" customHeight="1">
      <c r="A141" s="27">
        <v>279</v>
      </c>
      <c r="B141" s="50" t="s">
        <v>92</v>
      </c>
      <c r="C141" s="27" t="s">
        <v>29</v>
      </c>
      <c r="D141" s="27">
        <v>8.82</v>
      </c>
      <c r="E141" s="27">
        <v>9.8000000000000007</v>
      </c>
      <c r="F141" s="27">
        <v>11.16</v>
      </c>
      <c r="G141" s="27">
        <v>167.82</v>
      </c>
      <c r="H141" s="27">
        <v>0.06</v>
      </c>
      <c r="I141" s="27">
        <v>0.48</v>
      </c>
      <c r="J141" s="27">
        <v>39</v>
      </c>
      <c r="K141" s="27">
        <v>4.3600000000000003</v>
      </c>
      <c r="L141" s="27">
        <v>27.95</v>
      </c>
      <c r="M141" s="27">
        <v>98.26</v>
      </c>
      <c r="N141" s="27">
        <v>19.5</v>
      </c>
      <c r="O141" s="27">
        <v>0.81</v>
      </c>
    </row>
    <row r="142" spans="1:15" s="114" customFormat="1" ht="20.25" customHeight="1">
      <c r="A142" s="27">
        <v>302</v>
      </c>
      <c r="B142" s="50" t="s">
        <v>55</v>
      </c>
      <c r="C142" s="27">
        <v>180</v>
      </c>
      <c r="D142" s="27">
        <v>8.85</v>
      </c>
      <c r="E142" s="27">
        <v>9.56</v>
      </c>
      <c r="F142" s="27">
        <v>39.86</v>
      </c>
      <c r="G142" s="27">
        <v>280</v>
      </c>
      <c r="H142" s="27">
        <v>0.21</v>
      </c>
      <c r="I142" s="27">
        <v>0</v>
      </c>
      <c r="J142" s="27">
        <v>40</v>
      </c>
      <c r="K142" s="27">
        <v>3.6</v>
      </c>
      <c r="L142" s="27">
        <v>26.39</v>
      </c>
      <c r="M142" s="27">
        <v>210.35</v>
      </c>
      <c r="N142" s="27">
        <v>140.5</v>
      </c>
      <c r="O142" s="27">
        <v>4.7300000000000004</v>
      </c>
    </row>
    <row r="143" spans="1:15" s="114" customFormat="1" ht="20.25" customHeight="1">
      <c r="A143" s="127">
        <v>342</v>
      </c>
      <c r="B143" s="125" t="s">
        <v>31</v>
      </c>
      <c r="C143" s="126">
        <v>200</v>
      </c>
      <c r="D143" s="123">
        <v>0.16</v>
      </c>
      <c r="E143" s="123" t="s">
        <v>23</v>
      </c>
      <c r="F143" s="123">
        <v>29</v>
      </c>
      <c r="G143" s="123">
        <v>116</v>
      </c>
      <c r="H143" s="108">
        <v>0.01</v>
      </c>
      <c r="I143" s="123">
        <v>3.6</v>
      </c>
      <c r="J143" s="123" t="s">
        <v>23</v>
      </c>
      <c r="K143" s="123" t="s">
        <v>23</v>
      </c>
      <c r="L143" s="123">
        <v>6.2</v>
      </c>
      <c r="M143" s="123">
        <v>3.96</v>
      </c>
      <c r="N143" s="123">
        <v>3.24</v>
      </c>
      <c r="O143" s="124">
        <v>0.85</v>
      </c>
    </row>
    <row r="144" spans="1:15" s="114" customFormat="1" ht="20.25" customHeight="1">
      <c r="A144" s="127"/>
      <c r="B144" s="125" t="s">
        <v>44</v>
      </c>
      <c r="C144" s="126">
        <v>70</v>
      </c>
      <c r="D144" s="123">
        <v>4.63</v>
      </c>
      <c r="E144" s="123">
        <v>0.46</v>
      </c>
      <c r="F144" s="123">
        <v>32.69</v>
      </c>
      <c r="G144" s="123">
        <v>157.08000000000001</v>
      </c>
      <c r="H144" s="108">
        <v>9.6000000000000002E-2</v>
      </c>
      <c r="I144" s="123" t="s">
        <v>23</v>
      </c>
      <c r="J144" s="123" t="s">
        <v>23</v>
      </c>
      <c r="K144" s="123">
        <v>1.18</v>
      </c>
      <c r="L144" s="123">
        <v>13.8</v>
      </c>
      <c r="M144" s="123">
        <v>50.2</v>
      </c>
      <c r="N144" s="123">
        <v>19.8</v>
      </c>
      <c r="O144" s="124">
        <v>1.1399999999999999</v>
      </c>
    </row>
    <row r="145" spans="1:15" s="114" customFormat="1" ht="20.25" customHeight="1">
      <c r="A145" s="127"/>
      <c r="B145" s="125" t="s">
        <v>45</v>
      </c>
      <c r="C145" s="126">
        <v>40</v>
      </c>
      <c r="D145" s="123">
        <v>2.64</v>
      </c>
      <c r="E145" s="123">
        <v>0.48</v>
      </c>
      <c r="F145" s="123">
        <v>14.12</v>
      </c>
      <c r="G145" s="123">
        <v>72</v>
      </c>
      <c r="H145" s="108">
        <v>9.1999999999999998E-2</v>
      </c>
      <c r="I145" s="123"/>
      <c r="J145" s="123"/>
      <c r="K145" s="123">
        <v>1.32</v>
      </c>
      <c r="L145" s="123">
        <v>11.2</v>
      </c>
      <c r="M145" s="123">
        <v>54</v>
      </c>
      <c r="N145" s="123">
        <v>27</v>
      </c>
      <c r="O145" s="124">
        <v>1.44</v>
      </c>
    </row>
    <row r="146" spans="1:15" s="114" customFormat="1" ht="20.25" customHeight="1">
      <c r="A146" s="64"/>
      <c r="B146" s="65" t="s">
        <v>25</v>
      </c>
      <c r="C146" s="66">
        <v>980</v>
      </c>
      <c r="D146" s="63">
        <f>SUM(D139:D145)</f>
        <v>29.839999999999996</v>
      </c>
      <c r="E146" s="63">
        <f t="shared" ref="E146:O146" si="24">SUM(E139:E145)</f>
        <v>24.560000000000002</v>
      </c>
      <c r="F146" s="63">
        <f t="shared" si="24"/>
        <v>140.97999999999999</v>
      </c>
      <c r="G146" s="63">
        <f t="shared" si="24"/>
        <v>917.5</v>
      </c>
      <c r="H146" s="63">
        <f t="shared" si="24"/>
        <v>0.60499999999999998</v>
      </c>
      <c r="I146" s="63">
        <f t="shared" si="24"/>
        <v>14.950000000000001</v>
      </c>
      <c r="J146" s="63">
        <f t="shared" si="24"/>
        <v>79</v>
      </c>
      <c r="K146" s="63">
        <f t="shared" si="24"/>
        <v>13.4</v>
      </c>
      <c r="L146" s="63">
        <f t="shared" si="24"/>
        <v>120.94</v>
      </c>
      <c r="M146" s="63">
        <f t="shared" si="24"/>
        <v>509.30999999999995</v>
      </c>
      <c r="N146" s="63">
        <f t="shared" si="24"/>
        <v>245.08</v>
      </c>
      <c r="O146" s="63">
        <f t="shared" si="24"/>
        <v>10.64</v>
      </c>
    </row>
    <row r="147" spans="1:15" s="114" customFormat="1" ht="20.25" customHeight="1" thickBot="1">
      <c r="A147" s="67"/>
      <c r="B147" s="68" t="s">
        <v>33</v>
      </c>
      <c r="C147" s="69"/>
      <c r="D147" s="70">
        <f>D146+D137</f>
        <v>64.72999999999999</v>
      </c>
      <c r="E147" s="70">
        <f t="shared" ref="E147:O147" si="25">E146+E137</f>
        <v>44.53</v>
      </c>
      <c r="F147" s="70">
        <f t="shared" si="25"/>
        <v>215.82</v>
      </c>
      <c r="G147" s="70">
        <f t="shared" si="25"/>
        <v>1535.69</v>
      </c>
      <c r="H147" s="70">
        <f t="shared" si="25"/>
        <v>0.95099999999999996</v>
      </c>
      <c r="I147" s="70">
        <f t="shared" si="25"/>
        <v>26.07</v>
      </c>
      <c r="J147" s="70">
        <f t="shared" si="25"/>
        <v>119.89599999999999</v>
      </c>
      <c r="K147" s="70">
        <f t="shared" si="25"/>
        <v>18.38</v>
      </c>
      <c r="L147" s="70">
        <f t="shared" si="25"/>
        <v>578.55999999999995</v>
      </c>
      <c r="M147" s="70">
        <f t="shared" si="25"/>
        <v>1109.9099999999999</v>
      </c>
      <c r="N147" s="70">
        <f t="shared" si="25"/>
        <v>343.09000000000003</v>
      </c>
      <c r="O147" s="70">
        <f t="shared" si="25"/>
        <v>15.790000000000001</v>
      </c>
    </row>
    <row r="148" spans="1:15" s="114" customFormat="1" ht="20.25" customHeight="1">
      <c r="A148" s="14"/>
      <c r="B148" s="45" t="s">
        <v>93</v>
      </c>
      <c r="C148" s="41"/>
      <c r="D148" s="36"/>
      <c r="E148" s="36"/>
      <c r="F148" s="36"/>
      <c r="G148" s="36"/>
      <c r="H148" s="25"/>
      <c r="I148" s="16"/>
      <c r="J148" s="16"/>
      <c r="K148" s="16"/>
      <c r="L148" s="16"/>
      <c r="M148" s="16"/>
      <c r="N148" s="16"/>
      <c r="O148" s="26"/>
    </row>
    <row r="149" spans="1:15" s="114" customFormat="1" ht="57" customHeight="1">
      <c r="A149" s="127">
        <v>173</v>
      </c>
      <c r="B149" s="125" t="s">
        <v>108</v>
      </c>
      <c r="C149" s="126" t="s">
        <v>21</v>
      </c>
      <c r="D149" s="123">
        <v>8.1199999999999992</v>
      </c>
      <c r="E149" s="123">
        <v>8.65</v>
      </c>
      <c r="F149" s="123">
        <v>32.42</v>
      </c>
      <c r="G149" s="123">
        <v>240.85</v>
      </c>
      <c r="H149" s="108">
        <v>0.06</v>
      </c>
      <c r="I149" s="123">
        <v>1.17</v>
      </c>
      <c r="J149" s="123">
        <v>18</v>
      </c>
      <c r="K149" s="123">
        <v>0.17</v>
      </c>
      <c r="L149" s="123">
        <v>130.29</v>
      </c>
      <c r="M149" s="123">
        <v>138.13999999999999</v>
      </c>
      <c r="N149" s="123">
        <v>31.12</v>
      </c>
      <c r="O149" s="124">
        <v>0.5</v>
      </c>
    </row>
    <row r="150" spans="1:15" s="114" customFormat="1" ht="20.25" customHeight="1">
      <c r="A150" s="127">
        <v>378</v>
      </c>
      <c r="B150" s="125" t="s">
        <v>38</v>
      </c>
      <c r="C150" s="12">
        <v>200</v>
      </c>
      <c r="D150" s="123">
        <v>1.52</v>
      </c>
      <c r="E150" s="123">
        <v>1.35</v>
      </c>
      <c r="F150" s="123">
        <v>15.9</v>
      </c>
      <c r="G150" s="123">
        <v>81</v>
      </c>
      <c r="H150" s="108">
        <v>0.04</v>
      </c>
      <c r="I150" s="123">
        <v>1.33</v>
      </c>
      <c r="J150" s="123">
        <v>0.01</v>
      </c>
      <c r="K150" s="123">
        <v>0.04</v>
      </c>
      <c r="L150" s="123">
        <v>126.6</v>
      </c>
      <c r="M150" s="123">
        <v>92.8</v>
      </c>
      <c r="N150" s="123">
        <v>15.4</v>
      </c>
      <c r="O150" s="124">
        <v>0.41</v>
      </c>
    </row>
    <row r="151" spans="1:15" s="114" customFormat="1" ht="20.25" customHeight="1">
      <c r="A151" s="127"/>
      <c r="B151" s="125" t="s">
        <v>128</v>
      </c>
      <c r="C151" s="126">
        <v>80</v>
      </c>
      <c r="D151" s="123">
        <v>4.4000000000000004</v>
      </c>
      <c r="E151" s="123">
        <v>2.2999999999999998</v>
      </c>
      <c r="F151" s="123">
        <v>45.3</v>
      </c>
      <c r="G151" s="123">
        <v>220</v>
      </c>
      <c r="H151" s="108">
        <v>0.06</v>
      </c>
      <c r="I151" s="123">
        <v>0.24</v>
      </c>
      <c r="J151" s="123">
        <v>0.06</v>
      </c>
      <c r="K151" s="123">
        <v>0.7</v>
      </c>
      <c r="L151" s="123">
        <v>158.1</v>
      </c>
      <c r="M151" s="123">
        <v>107.7</v>
      </c>
      <c r="N151" s="123">
        <v>17.43</v>
      </c>
      <c r="O151" s="124">
        <v>0.74</v>
      </c>
    </row>
    <row r="152" spans="1:15" s="114" customFormat="1" ht="20.25" customHeight="1">
      <c r="A152" s="127"/>
      <c r="B152" s="125"/>
      <c r="C152" s="126"/>
      <c r="D152" s="123"/>
      <c r="E152" s="123"/>
      <c r="F152" s="123"/>
      <c r="G152" s="123"/>
      <c r="H152" s="108"/>
      <c r="I152" s="123"/>
      <c r="J152" s="123"/>
      <c r="K152" s="123"/>
      <c r="L152" s="123"/>
      <c r="M152" s="123"/>
      <c r="N152" s="123"/>
      <c r="O152" s="124"/>
    </row>
    <row r="153" spans="1:15" s="114" customFormat="1" ht="20.25" customHeight="1">
      <c r="A153" s="64"/>
      <c r="B153" s="65" t="s">
        <v>25</v>
      </c>
      <c r="C153" s="80">
        <v>500</v>
      </c>
      <c r="D153" s="63">
        <f>SUM(D149:D152)</f>
        <v>14.04</v>
      </c>
      <c r="E153" s="63">
        <f t="shared" ref="E153:O153" si="26">SUM(E149:E152)</f>
        <v>12.3</v>
      </c>
      <c r="F153" s="63">
        <f t="shared" si="26"/>
        <v>93.62</v>
      </c>
      <c r="G153" s="63">
        <f t="shared" si="26"/>
        <v>541.85</v>
      </c>
      <c r="H153" s="63">
        <f t="shared" si="26"/>
        <v>0.16</v>
      </c>
      <c r="I153" s="63">
        <f t="shared" si="26"/>
        <v>2.74</v>
      </c>
      <c r="J153" s="63">
        <f t="shared" si="26"/>
        <v>18.07</v>
      </c>
      <c r="K153" s="63">
        <f t="shared" si="26"/>
        <v>0.90999999999999992</v>
      </c>
      <c r="L153" s="63">
        <f t="shared" si="26"/>
        <v>414.99</v>
      </c>
      <c r="M153" s="63">
        <f t="shared" si="26"/>
        <v>338.64</v>
      </c>
      <c r="N153" s="63">
        <f t="shared" si="26"/>
        <v>63.95</v>
      </c>
      <c r="O153" s="63">
        <f t="shared" si="26"/>
        <v>1.65</v>
      </c>
    </row>
    <row r="154" spans="1:15" s="114" customFormat="1" ht="20.25" customHeight="1">
      <c r="A154" s="127"/>
      <c r="B154" s="47" t="s">
        <v>145</v>
      </c>
      <c r="C154" s="12"/>
      <c r="D154" s="123"/>
      <c r="E154" s="123"/>
      <c r="F154" s="123"/>
      <c r="G154" s="123"/>
      <c r="H154" s="108"/>
      <c r="I154" s="123"/>
      <c r="J154" s="123"/>
      <c r="K154" s="123"/>
      <c r="L154" s="123"/>
      <c r="M154" s="123"/>
      <c r="N154" s="123"/>
      <c r="O154" s="124"/>
    </row>
    <row r="155" spans="1:15" s="114" customFormat="1" ht="38.25" customHeight="1">
      <c r="A155" s="127">
        <v>71</v>
      </c>
      <c r="B155" s="125" t="s">
        <v>95</v>
      </c>
      <c r="C155" s="12">
        <v>60</v>
      </c>
      <c r="D155" s="123">
        <v>0.35</v>
      </c>
      <c r="E155" s="123">
        <v>0.05</v>
      </c>
      <c r="F155" s="123">
        <v>0.95</v>
      </c>
      <c r="G155" s="123">
        <v>6</v>
      </c>
      <c r="H155" s="108">
        <v>0.02</v>
      </c>
      <c r="I155" s="123">
        <v>2.4500000000000002</v>
      </c>
      <c r="J155" s="123"/>
      <c r="K155" s="123">
        <v>0.01</v>
      </c>
      <c r="L155" s="123">
        <v>8.5</v>
      </c>
      <c r="M155" s="123">
        <v>15</v>
      </c>
      <c r="N155" s="123">
        <v>7</v>
      </c>
      <c r="O155" s="124">
        <v>0.25</v>
      </c>
    </row>
    <row r="156" spans="1:15" s="114" customFormat="1" ht="42" customHeight="1">
      <c r="A156" s="127">
        <v>103</v>
      </c>
      <c r="B156" s="125" t="s">
        <v>109</v>
      </c>
      <c r="C156" s="12">
        <v>200</v>
      </c>
      <c r="D156" s="123">
        <v>2.0499999999999998</v>
      </c>
      <c r="E156" s="123">
        <v>2.2200000000000002</v>
      </c>
      <c r="F156" s="123">
        <v>12.55</v>
      </c>
      <c r="G156" s="123">
        <v>87.2</v>
      </c>
      <c r="H156" s="108">
        <v>7.0000000000000007E-2</v>
      </c>
      <c r="I156" s="123">
        <v>4.8600000000000003</v>
      </c>
      <c r="J156" s="123"/>
      <c r="K156" s="123">
        <v>0.04</v>
      </c>
      <c r="L156" s="123">
        <v>23.6</v>
      </c>
      <c r="M156" s="123">
        <v>46.18</v>
      </c>
      <c r="N156" s="123">
        <v>19.04</v>
      </c>
      <c r="O156" s="124">
        <v>0.8</v>
      </c>
    </row>
    <row r="157" spans="1:15" s="114" customFormat="1" ht="20.25" customHeight="1">
      <c r="A157" s="127">
        <v>256</v>
      </c>
      <c r="B157" s="125" t="s">
        <v>110</v>
      </c>
      <c r="C157" s="12" t="s">
        <v>111</v>
      </c>
      <c r="D157" s="123">
        <v>13.68</v>
      </c>
      <c r="E157" s="123">
        <v>9.6199999999999992</v>
      </c>
      <c r="F157" s="123">
        <v>10.86</v>
      </c>
      <c r="G157" s="123">
        <v>140</v>
      </c>
      <c r="H157" s="108">
        <v>0.11</v>
      </c>
      <c r="I157" s="123">
        <v>3.77</v>
      </c>
      <c r="J157" s="123">
        <v>42.5</v>
      </c>
      <c r="K157" s="123">
        <v>0.12</v>
      </c>
      <c r="L157" s="123">
        <v>54.5</v>
      </c>
      <c r="M157" s="123">
        <v>216</v>
      </c>
      <c r="N157" s="123">
        <v>40.5</v>
      </c>
      <c r="O157" s="124">
        <v>1.5</v>
      </c>
    </row>
    <row r="158" spans="1:15" s="114" customFormat="1" ht="20.25" customHeight="1">
      <c r="A158" s="127">
        <v>312</v>
      </c>
      <c r="B158" s="125" t="s">
        <v>64</v>
      </c>
      <c r="C158" s="12">
        <v>180</v>
      </c>
      <c r="D158" s="123">
        <v>3.08</v>
      </c>
      <c r="E158" s="123">
        <v>4.22</v>
      </c>
      <c r="F158" s="123">
        <v>20.64</v>
      </c>
      <c r="G158" s="123">
        <v>135.07</v>
      </c>
      <c r="H158" s="108">
        <v>0.14000000000000001</v>
      </c>
      <c r="I158" s="123">
        <v>18.16</v>
      </c>
      <c r="J158" s="123" t="s">
        <v>23</v>
      </c>
      <c r="K158" s="123">
        <v>0.13500000000000001</v>
      </c>
      <c r="L158" s="123">
        <v>36.97</v>
      </c>
      <c r="M158" s="123">
        <v>86.6</v>
      </c>
      <c r="N158" s="123">
        <v>27.75</v>
      </c>
      <c r="O158" s="124">
        <v>1.01</v>
      </c>
    </row>
    <row r="159" spans="1:15" s="114" customFormat="1" ht="20.25" customHeight="1">
      <c r="A159" s="127">
        <v>342</v>
      </c>
      <c r="B159" s="125" t="s">
        <v>31</v>
      </c>
      <c r="C159" s="12">
        <v>200</v>
      </c>
      <c r="D159" s="123">
        <v>0.16</v>
      </c>
      <c r="E159" s="123" t="s">
        <v>23</v>
      </c>
      <c r="F159" s="123">
        <v>29</v>
      </c>
      <c r="G159" s="123">
        <v>116</v>
      </c>
      <c r="H159" s="108">
        <v>0.01</v>
      </c>
      <c r="I159" s="123">
        <v>3.6</v>
      </c>
      <c r="J159" s="123" t="s">
        <v>23</v>
      </c>
      <c r="K159" s="123" t="s">
        <v>23</v>
      </c>
      <c r="L159" s="123">
        <v>6.2</v>
      </c>
      <c r="M159" s="123">
        <v>3.96</v>
      </c>
      <c r="N159" s="123">
        <v>3.24</v>
      </c>
      <c r="O159" s="124">
        <v>0.85</v>
      </c>
    </row>
    <row r="160" spans="1:15" s="114" customFormat="1" ht="20.25" customHeight="1">
      <c r="A160" s="127" t="s">
        <v>23</v>
      </c>
      <c r="B160" s="125" t="s">
        <v>24</v>
      </c>
      <c r="C160" s="12">
        <v>70</v>
      </c>
      <c r="D160" s="123">
        <v>4.63</v>
      </c>
      <c r="E160" s="123">
        <v>0.46</v>
      </c>
      <c r="F160" s="123">
        <v>32.69</v>
      </c>
      <c r="G160" s="129">
        <v>157.08000000000001</v>
      </c>
      <c r="H160" s="123">
        <v>9.6000000000000002E-2</v>
      </c>
      <c r="I160" s="123" t="s">
        <v>23</v>
      </c>
      <c r="J160" s="123" t="s">
        <v>23</v>
      </c>
      <c r="K160" s="123">
        <v>1.18</v>
      </c>
      <c r="L160" s="123">
        <v>13.8</v>
      </c>
      <c r="M160" s="123">
        <v>50.2</v>
      </c>
      <c r="N160" s="123">
        <v>19.8</v>
      </c>
      <c r="O160" s="124">
        <v>1.1399999999999999</v>
      </c>
    </row>
    <row r="161" spans="1:15" s="114" customFormat="1" ht="20.25" customHeight="1">
      <c r="A161" s="127" t="s">
        <v>23</v>
      </c>
      <c r="B161" s="125" t="s">
        <v>45</v>
      </c>
      <c r="C161" s="12">
        <v>50</v>
      </c>
      <c r="D161" s="123">
        <v>3.3</v>
      </c>
      <c r="E161" s="123">
        <v>0.6</v>
      </c>
      <c r="F161" s="123">
        <v>21.18</v>
      </c>
      <c r="G161" s="123">
        <v>90</v>
      </c>
      <c r="H161" s="108">
        <v>0.115</v>
      </c>
      <c r="I161" s="123" t="s">
        <v>23</v>
      </c>
      <c r="J161" s="123" t="s">
        <v>23</v>
      </c>
      <c r="K161" s="123">
        <v>1.65</v>
      </c>
      <c r="L161" s="123">
        <v>14</v>
      </c>
      <c r="M161" s="123">
        <v>67.5</v>
      </c>
      <c r="N161" s="123">
        <v>27</v>
      </c>
      <c r="O161" s="124">
        <v>1.8</v>
      </c>
    </row>
    <row r="162" spans="1:15" s="114" customFormat="1" ht="20.25" customHeight="1">
      <c r="A162" s="127" t="s">
        <v>23</v>
      </c>
      <c r="B162" s="125" t="s">
        <v>158</v>
      </c>
      <c r="C162" s="126">
        <v>40</v>
      </c>
      <c r="D162" s="123">
        <v>0.8</v>
      </c>
      <c r="E162" s="123">
        <v>0.9</v>
      </c>
      <c r="F162" s="123">
        <v>79.8</v>
      </c>
      <c r="G162" s="123">
        <v>326</v>
      </c>
      <c r="H162" s="108">
        <v>0</v>
      </c>
      <c r="I162" s="123">
        <v>0</v>
      </c>
      <c r="J162" s="123">
        <v>0</v>
      </c>
      <c r="K162" s="123">
        <v>0</v>
      </c>
      <c r="L162" s="123">
        <v>0</v>
      </c>
      <c r="M162" s="123">
        <v>0</v>
      </c>
      <c r="N162" s="123">
        <v>0</v>
      </c>
      <c r="O162" s="124">
        <v>0</v>
      </c>
    </row>
    <row r="163" spans="1:15" s="114" customFormat="1" ht="20.25" customHeight="1">
      <c r="A163" s="64"/>
      <c r="B163" s="65" t="s">
        <v>25</v>
      </c>
      <c r="C163" s="80">
        <v>860</v>
      </c>
      <c r="D163" s="63">
        <f>SUM(D155:D162)</f>
        <v>28.049999999999997</v>
      </c>
      <c r="E163" s="63">
        <f t="shared" ref="E163:O163" si="27">SUM(E155:E162)</f>
        <v>18.07</v>
      </c>
      <c r="F163" s="63">
        <f t="shared" si="27"/>
        <v>207.67000000000002</v>
      </c>
      <c r="G163" s="63">
        <f t="shared" si="27"/>
        <v>1057.3499999999999</v>
      </c>
      <c r="H163" s="63">
        <f t="shared" si="27"/>
        <v>0.56100000000000005</v>
      </c>
      <c r="I163" s="63">
        <f t="shared" si="27"/>
        <v>32.840000000000003</v>
      </c>
      <c r="J163" s="63">
        <f t="shared" si="27"/>
        <v>42.5</v>
      </c>
      <c r="K163" s="63">
        <f t="shared" si="27"/>
        <v>3.1349999999999998</v>
      </c>
      <c r="L163" s="63">
        <f t="shared" si="27"/>
        <v>157.57</v>
      </c>
      <c r="M163" s="63">
        <f t="shared" si="27"/>
        <v>485.43999999999994</v>
      </c>
      <c r="N163" s="63">
        <f t="shared" si="27"/>
        <v>144.32999999999998</v>
      </c>
      <c r="O163" s="63">
        <f t="shared" si="27"/>
        <v>7.3499999999999988</v>
      </c>
    </row>
    <row r="164" spans="1:15" s="114" customFormat="1" ht="20.25" customHeight="1" thickBot="1">
      <c r="A164" s="67"/>
      <c r="B164" s="68" t="s">
        <v>33</v>
      </c>
      <c r="C164" s="81"/>
      <c r="D164" s="70">
        <f>D163+D153</f>
        <v>42.089999999999996</v>
      </c>
      <c r="E164" s="70">
        <f t="shared" ref="E164:O164" si="28">E163+E153</f>
        <v>30.37</v>
      </c>
      <c r="F164" s="70">
        <f t="shared" si="28"/>
        <v>301.29000000000002</v>
      </c>
      <c r="G164" s="70">
        <f t="shared" si="28"/>
        <v>1599.1999999999998</v>
      </c>
      <c r="H164" s="70">
        <f t="shared" si="28"/>
        <v>0.72100000000000009</v>
      </c>
      <c r="I164" s="70">
        <f t="shared" si="28"/>
        <v>35.580000000000005</v>
      </c>
      <c r="J164" s="70">
        <f t="shared" si="28"/>
        <v>60.57</v>
      </c>
      <c r="K164" s="70">
        <f t="shared" si="28"/>
        <v>4.0449999999999999</v>
      </c>
      <c r="L164" s="70">
        <f t="shared" si="28"/>
        <v>572.55999999999995</v>
      </c>
      <c r="M164" s="70">
        <f t="shared" si="28"/>
        <v>824.07999999999993</v>
      </c>
      <c r="N164" s="70">
        <f t="shared" si="28"/>
        <v>208.27999999999997</v>
      </c>
      <c r="O164" s="70">
        <f t="shared" si="28"/>
        <v>8.9999999999999982</v>
      </c>
    </row>
    <row r="165" spans="1:15" s="114" customFormat="1" ht="20.25" customHeight="1">
      <c r="A165" s="127"/>
      <c r="B165" s="47" t="s">
        <v>114</v>
      </c>
      <c r="C165" s="126"/>
      <c r="D165" s="123"/>
      <c r="E165" s="123"/>
      <c r="F165" s="123"/>
      <c r="G165" s="123"/>
      <c r="H165" s="108"/>
      <c r="I165" s="123"/>
      <c r="J165" s="123"/>
      <c r="K165" s="123"/>
      <c r="L165" s="123"/>
      <c r="M165" s="123"/>
      <c r="N165" s="123"/>
      <c r="O165" s="124"/>
    </row>
    <row r="166" spans="1:15" s="114" customFormat="1" ht="60.75" customHeight="1">
      <c r="A166" s="127">
        <v>173</v>
      </c>
      <c r="B166" s="125" t="s">
        <v>97</v>
      </c>
      <c r="C166" s="126" t="s">
        <v>21</v>
      </c>
      <c r="D166" s="123">
        <v>8.1199999999999992</v>
      </c>
      <c r="E166" s="123">
        <v>9.65</v>
      </c>
      <c r="F166" s="123">
        <v>32.42</v>
      </c>
      <c r="G166" s="123">
        <v>240.85</v>
      </c>
      <c r="H166" s="108">
        <v>0.06</v>
      </c>
      <c r="I166" s="123">
        <v>1.17</v>
      </c>
      <c r="J166" s="123">
        <v>18</v>
      </c>
      <c r="K166" s="123">
        <v>0.17</v>
      </c>
      <c r="L166" s="123">
        <v>130.29</v>
      </c>
      <c r="M166" s="123">
        <v>138.13999999999999</v>
      </c>
      <c r="N166" s="123">
        <v>31.12</v>
      </c>
      <c r="O166" s="124">
        <v>0.5</v>
      </c>
    </row>
    <row r="167" spans="1:15" s="114" customFormat="1" ht="20.25" customHeight="1">
      <c r="A167" s="127">
        <v>382</v>
      </c>
      <c r="B167" s="125" t="s">
        <v>22</v>
      </c>
      <c r="C167" s="126">
        <v>200</v>
      </c>
      <c r="D167" s="123">
        <v>3.87</v>
      </c>
      <c r="E167" s="123">
        <v>3.48</v>
      </c>
      <c r="F167" s="123">
        <v>22.9</v>
      </c>
      <c r="G167" s="123">
        <v>134.79</v>
      </c>
      <c r="H167" s="7">
        <v>0.22</v>
      </c>
      <c r="I167" s="8">
        <v>0.73</v>
      </c>
      <c r="J167" s="8">
        <v>40.799999999999997</v>
      </c>
      <c r="K167" s="8">
        <v>0.3</v>
      </c>
      <c r="L167" s="8">
        <v>209.72</v>
      </c>
      <c r="M167" s="8">
        <v>256.39999999999998</v>
      </c>
      <c r="N167" s="8">
        <v>54.39</v>
      </c>
      <c r="O167" s="9">
        <v>1.93</v>
      </c>
    </row>
    <row r="168" spans="1:15" s="114" customFormat="1" ht="20.25" customHeight="1">
      <c r="A168" s="127"/>
      <c r="B168" s="125" t="s">
        <v>127</v>
      </c>
      <c r="C168" s="126">
        <v>80</v>
      </c>
      <c r="D168" s="123">
        <v>9.86</v>
      </c>
      <c r="E168" s="123">
        <v>9.32</v>
      </c>
      <c r="F168" s="123">
        <v>30.22</v>
      </c>
      <c r="G168" s="123">
        <v>244.53</v>
      </c>
      <c r="H168" s="108">
        <v>0.06</v>
      </c>
      <c r="I168" s="123">
        <v>0.24</v>
      </c>
      <c r="J168" s="123">
        <v>0.06</v>
      </c>
      <c r="K168" s="123">
        <v>0.7</v>
      </c>
      <c r="L168" s="123">
        <v>158.1</v>
      </c>
      <c r="M168" s="123">
        <v>107.7</v>
      </c>
      <c r="N168" s="123">
        <v>17.43</v>
      </c>
      <c r="O168" s="124">
        <v>0.74</v>
      </c>
    </row>
    <row r="169" spans="1:15" s="114" customFormat="1" ht="20.25" customHeight="1">
      <c r="A169" s="127" t="s">
        <v>23</v>
      </c>
      <c r="B169" s="125" t="s">
        <v>90</v>
      </c>
      <c r="C169" s="126">
        <v>90</v>
      </c>
      <c r="D169" s="123">
        <v>4.5999999999999996</v>
      </c>
      <c r="E169" s="123">
        <v>11.2</v>
      </c>
      <c r="F169" s="123">
        <v>25</v>
      </c>
      <c r="G169" s="123">
        <v>219</v>
      </c>
      <c r="H169" s="108">
        <v>0</v>
      </c>
      <c r="I169" s="123">
        <v>0</v>
      </c>
      <c r="J169" s="123">
        <v>0</v>
      </c>
      <c r="K169" s="123">
        <v>0</v>
      </c>
      <c r="L169" s="123">
        <v>0</v>
      </c>
      <c r="M169" s="123">
        <v>0</v>
      </c>
      <c r="N169" s="123">
        <v>0</v>
      </c>
      <c r="O169" s="124">
        <v>0</v>
      </c>
    </row>
    <row r="170" spans="1:15" s="114" customFormat="1" ht="20.25" customHeight="1">
      <c r="A170" s="64"/>
      <c r="B170" s="65" t="s">
        <v>25</v>
      </c>
      <c r="C170" s="66">
        <v>650</v>
      </c>
      <c r="D170" s="63">
        <f>SUM(D166:D169)</f>
        <v>26.449999999999996</v>
      </c>
      <c r="E170" s="63">
        <f t="shared" ref="E170:O170" si="29">SUM(E166:E169)</f>
        <v>33.650000000000006</v>
      </c>
      <c r="F170" s="63">
        <f t="shared" si="29"/>
        <v>110.53999999999999</v>
      </c>
      <c r="G170" s="63">
        <f t="shared" si="29"/>
        <v>839.17</v>
      </c>
      <c r="H170" s="63">
        <f t="shared" si="29"/>
        <v>0.34</v>
      </c>
      <c r="I170" s="63">
        <f t="shared" si="29"/>
        <v>2.1399999999999997</v>
      </c>
      <c r="J170" s="63">
        <f t="shared" si="29"/>
        <v>58.86</v>
      </c>
      <c r="K170" s="63">
        <f t="shared" si="29"/>
        <v>1.17</v>
      </c>
      <c r="L170" s="63">
        <f t="shared" si="29"/>
        <v>498.11</v>
      </c>
      <c r="M170" s="63">
        <f t="shared" si="29"/>
        <v>502.23999999999995</v>
      </c>
      <c r="N170" s="63">
        <f t="shared" si="29"/>
        <v>102.94</v>
      </c>
      <c r="O170" s="63">
        <f t="shared" si="29"/>
        <v>3.17</v>
      </c>
    </row>
    <row r="171" spans="1:15" s="114" customFormat="1" ht="20.25" customHeight="1">
      <c r="A171" s="37"/>
      <c r="B171" s="47" t="s">
        <v>115</v>
      </c>
      <c r="C171" s="126"/>
      <c r="D171" s="123"/>
      <c r="E171" s="123"/>
      <c r="F171" s="123"/>
      <c r="G171" s="123"/>
      <c r="H171" s="108"/>
      <c r="I171" s="123"/>
      <c r="J171" s="123"/>
      <c r="K171" s="123"/>
      <c r="L171" s="123"/>
      <c r="M171" s="123"/>
      <c r="N171" s="123"/>
      <c r="O171" s="124"/>
    </row>
    <row r="172" spans="1:15" s="114" customFormat="1" ht="34.5" customHeight="1">
      <c r="A172" s="127">
        <v>71</v>
      </c>
      <c r="B172" s="125" t="s">
        <v>40</v>
      </c>
      <c r="C172" s="126">
        <v>60</v>
      </c>
      <c r="D172" s="123">
        <v>0.35</v>
      </c>
      <c r="E172" s="123">
        <v>0.05</v>
      </c>
      <c r="F172" s="123">
        <v>0.95</v>
      </c>
      <c r="G172" s="123">
        <v>6</v>
      </c>
      <c r="H172" s="108">
        <v>0.02</v>
      </c>
      <c r="I172" s="123">
        <v>2.4500000000000002</v>
      </c>
      <c r="J172" s="123"/>
      <c r="K172" s="123">
        <v>0.01</v>
      </c>
      <c r="L172" s="123">
        <v>8.5</v>
      </c>
      <c r="M172" s="123">
        <v>15</v>
      </c>
      <c r="N172" s="123">
        <v>7</v>
      </c>
      <c r="O172" s="124">
        <v>0.25</v>
      </c>
    </row>
    <row r="173" spans="1:15" s="114" customFormat="1" ht="23.25" customHeight="1">
      <c r="A173" s="127">
        <v>101</v>
      </c>
      <c r="B173" s="125" t="s">
        <v>100</v>
      </c>
      <c r="C173" s="126">
        <v>200</v>
      </c>
      <c r="D173" s="123">
        <v>2.69</v>
      </c>
      <c r="E173" s="123">
        <v>4.3899999999999997</v>
      </c>
      <c r="F173" s="123">
        <v>16.3</v>
      </c>
      <c r="G173" s="123">
        <v>117.06</v>
      </c>
      <c r="H173" s="123">
        <v>0.12</v>
      </c>
      <c r="I173" s="123">
        <v>2.73</v>
      </c>
      <c r="J173" s="123">
        <v>3.2000000000000001E-2</v>
      </c>
      <c r="K173" s="123">
        <v>3.77</v>
      </c>
      <c r="L173" s="123">
        <v>44.16</v>
      </c>
      <c r="M173" s="123">
        <v>229.2</v>
      </c>
      <c r="N173" s="123">
        <v>52.96</v>
      </c>
      <c r="O173" s="124">
        <v>1.27</v>
      </c>
    </row>
    <row r="174" spans="1:15" s="114" customFormat="1" ht="36.75" customHeight="1">
      <c r="A174" s="127">
        <v>292</v>
      </c>
      <c r="B174" s="125" t="s">
        <v>101</v>
      </c>
      <c r="C174" s="126" t="s">
        <v>42</v>
      </c>
      <c r="D174" s="123">
        <v>21.87</v>
      </c>
      <c r="E174" s="123">
        <v>18.8</v>
      </c>
      <c r="F174" s="123">
        <v>20.64</v>
      </c>
      <c r="G174" s="123">
        <v>339.2</v>
      </c>
      <c r="H174" s="108">
        <v>0.20799999999999999</v>
      </c>
      <c r="I174" s="123">
        <v>13.89</v>
      </c>
      <c r="J174" s="123">
        <v>0.09</v>
      </c>
      <c r="K174" s="123">
        <v>4.0599999999999996</v>
      </c>
      <c r="L174" s="123">
        <v>97.6</v>
      </c>
      <c r="M174" s="123">
        <v>235.2</v>
      </c>
      <c r="N174" s="123">
        <v>53.54</v>
      </c>
      <c r="O174" s="124">
        <v>5.23</v>
      </c>
    </row>
    <row r="175" spans="1:15" s="114" customFormat="1" ht="20.25" customHeight="1">
      <c r="A175" s="127">
        <v>376</v>
      </c>
      <c r="B175" s="125" t="s">
        <v>79</v>
      </c>
      <c r="C175" s="126">
        <v>200</v>
      </c>
      <c r="D175" s="123">
        <v>7.0000000000000007E-2</v>
      </c>
      <c r="E175" s="123">
        <v>0.02</v>
      </c>
      <c r="F175" s="123">
        <v>15</v>
      </c>
      <c r="G175" s="123">
        <v>60</v>
      </c>
      <c r="H175" s="108"/>
      <c r="I175" s="123"/>
      <c r="J175" s="123"/>
      <c r="K175" s="123">
        <v>11.1</v>
      </c>
      <c r="L175" s="123">
        <v>2.8</v>
      </c>
      <c r="M175" s="123">
        <v>1.4</v>
      </c>
      <c r="N175" s="123">
        <v>0.28000000000000003</v>
      </c>
      <c r="O175" s="124">
        <v>0.06</v>
      </c>
    </row>
    <row r="176" spans="1:15" s="114" customFormat="1" ht="20.25" customHeight="1">
      <c r="A176" s="127"/>
      <c r="B176" s="125" t="s">
        <v>44</v>
      </c>
      <c r="C176" s="126">
        <v>70</v>
      </c>
      <c r="D176" s="123">
        <v>4.63</v>
      </c>
      <c r="E176" s="123">
        <v>0.46</v>
      </c>
      <c r="F176" s="123">
        <v>32.69</v>
      </c>
      <c r="G176" s="123">
        <v>157.08000000000001</v>
      </c>
      <c r="H176" s="108">
        <v>9.6000000000000002E-2</v>
      </c>
      <c r="I176" s="123" t="s">
        <v>23</v>
      </c>
      <c r="J176" s="123" t="s">
        <v>23</v>
      </c>
      <c r="K176" s="123">
        <v>1.18</v>
      </c>
      <c r="L176" s="123">
        <v>13.8</v>
      </c>
      <c r="M176" s="123">
        <v>50.2</v>
      </c>
      <c r="N176" s="123">
        <v>19.8</v>
      </c>
      <c r="O176" s="124">
        <v>1.1399999999999999</v>
      </c>
    </row>
    <row r="177" spans="1:15" s="114" customFormat="1" ht="20.25" customHeight="1">
      <c r="A177" s="127"/>
      <c r="B177" s="125" t="s">
        <v>45</v>
      </c>
      <c r="C177" s="126">
        <v>40</v>
      </c>
      <c r="D177" s="123">
        <v>2.64</v>
      </c>
      <c r="E177" s="123">
        <v>0.48</v>
      </c>
      <c r="F177" s="123">
        <v>14.12</v>
      </c>
      <c r="G177" s="123">
        <v>72</v>
      </c>
      <c r="H177" s="108">
        <v>9.1999999999999998E-2</v>
      </c>
      <c r="I177" s="123"/>
      <c r="J177" s="123"/>
      <c r="K177" s="123">
        <v>1.32</v>
      </c>
      <c r="L177" s="123">
        <v>11.2</v>
      </c>
      <c r="M177" s="123">
        <v>54</v>
      </c>
      <c r="N177" s="123">
        <v>27</v>
      </c>
      <c r="O177" s="124">
        <v>1.44</v>
      </c>
    </row>
    <row r="178" spans="1:15" s="114" customFormat="1" ht="20.25" customHeight="1">
      <c r="A178" s="64"/>
      <c r="B178" s="65" t="s">
        <v>25</v>
      </c>
      <c r="C178" s="66">
        <v>840</v>
      </c>
      <c r="D178" s="63">
        <f>SUM(D172:D177)</f>
        <v>32.25</v>
      </c>
      <c r="E178" s="63">
        <f t="shared" ref="E178:O178" si="30">SUM(E172:E177)</f>
        <v>24.200000000000003</v>
      </c>
      <c r="F178" s="63">
        <f t="shared" si="30"/>
        <v>99.7</v>
      </c>
      <c r="G178" s="63">
        <f t="shared" si="30"/>
        <v>751.34</v>
      </c>
      <c r="H178" s="63">
        <f t="shared" si="30"/>
        <v>0.53599999999999992</v>
      </c>
      <c r="I178" s="63">
        <f t="shared" si="30"/>
        <v>19.07</v>
      </c>
      <c r="J178" s="63">
        <f t="shared" si="30"/>
        <v>0.122</v>
      </c>
      <c r="K178" s="63">
        <f t="shared" si="30"/>
        <v>21.439999999999998</v>
      </c>
      <c r="L178" s="63">
        <f t="shared" si="30"/>
        <v>178.06</v>
      </c>
      <c r="M178" s="63">
        <f t="shared" si="30"/>
        <v>585</v>
      </c>
      <c r="N178" s="63">
        <f t="shared" si="30"/>
        <v>160.58000000000001</v>
      </c>
      <c r="O178" s="63">
        <f t="shared" si="30"/>
        <v>9.3899999999999988</v>
      </c>
    </row>
    <row r="179" spans="1:15" s="114" customFormat="1" ht="20.25" customHeight="1" thickBot="1">
      <c r="A179" s="67"/>
      <c r="B179" s="68" t="s">
        <v>33</v>
      </c>
      <c r="C179" s="69"/>
      <c r="D179" s="70">
        <f>D178+D170</f>
        <v>58.699999999999996</v>
      </c>
      <c r="E179" s="70">
        <f t="shared" ref="E179:O179" si="31">E178+E170</f>
        <v>57.850000000000009</v>
      </c>
      <c r="F179" s="70">
        <f t="shared" si="31"/>
        <v>210.24</v>
      </c>
      <c r="G179" s="70">
        <f t="shared" si="31"/>
        <v>1590.51</v>
      </c>
      <c r="H179" s="70">
        <f t="shared" si="31"/>
        <v>0.87599999999999989</v>
      </c>
      <c r="I179" s="70">
        <f t="shared" si="31"/>
        <v>21.21</v>
      </c>
      <c r="J179" s="70">
        <f t="shared" si="31"/>
        <v>58.981999999999999</v>
      </c>
      <c r="K179" s="70">
        <f t="shared" si="31"/>
        <v>22.61</v>
      </c>
      <c r="L179" s="70">
        <f t="shared" si="31"/>
        <v>676.17000000000007</v>
      </c>
      <c r="M179" s="70">
        <f t="shared" si="31"/>
        <v>1087.24</v>
      </c>
      <c r="N179" s="70">
        <f t="shared" si="31"/>
        <v>263.52</v>
      </c>
      <c r="O179" s="70">
        <f t="shared" si="31"/>
        <v>12.559999999999999</v>
      </c>
    </row>
    <row r="180" spans="1:15" s="114" customFormat="1" ht="20.25" customHeight="1">
      <c r="A180" s="22"/>
      <c r="B180" s="46" t="s">
        <v>116</v>
      </c>
      <c r="C180" s="23"/>
      <c r="D180" s="8"/>
      <c r="E180" s="8"/>
      <c r="F180" s="8"/>
      <c r="G180" s="8"/>
      <c r="H180" s="7"/>
      <c r="I180" s="8"/>
      <c r="J180" s="8"/>
      <c r="K180" s="8"/>
      <c r="L180" s="8"/>
      <c r="M180" s="8"/>
      <c r="N180" s="8"/>
      <c r="O180" s="8"/>
    </row>
    <row r="181" spans="1:15" s="114" customFormat="1" ht="39.75" customHeight="1">
      <c r="A181" s="127">
        <v>223</v>
      </c>
      <c r="B181" s="125" t="s">
        <v>102</v>
      </c>
      <c r="C181" s="126" t="s">
        <v>103</v>
      </c>
      <c r="D181" s="123">
        <v>26.3</v>
      </c>
      <c r="E181" s="123">
        <v>19.899999999999999</v>
      </c>
      <c r="F181" s="123">
        <v>50.4</v>
      </c>
      <c r="G181" s="129">
        <v>486</v>
      </c>
      <c r="H181" s="123">
        <v>0.14399999999999999</v>
      </c>
      <c r="I181" s="123">
        <v>0.622</v>
      </c>
      <c r="J181" s="123">
        <v>0.29499999999999998</v>
      </c>
      <c r="K181" s="123">
        <v>1.61</v>
      </c>
      <c r="L181" s="123">
        <v>221</v>
      </c>
      <c r="M181" s="123">
        <v>322</v>
      </c>
      <c r="N181" s="123">
        <v>33.979999999999997</v>
      </c>
      <c r="O181" s="124">
        <v>0.65</v>
      </c>
    </row>
    <row r="182" spans="1:15" s="114" customFormat="1" ht="20.25" customHeight="1">
      <c r="A182" s="127">
        <v>379</v>
      </c>
      <c r="B182" s="125" t="s">
        <v>60</v>
      </c>
      <c r="C182" s="126">
        <v>200</v>
      </c>
      <c r="D182" s="123">
        <v>3.01</v>
      </c>
      <c r="E182" s="123">
        <v>2.88</v>
      </c>
      <c r="F182" s="123">
        <v>13.36</v>
      </c>
      <c r="G182" s="123">
        <v>89.56</v>
      </c>
      <c r="H182" s="108">
        <v>3.5999999999999997E-2</v>
      </c>
      <c r="I182" s="123">
        <v>1.17</v>
      </c>
      <c r="J182" s="123">
        <v>1.7999999999999999E-2</v>
      </c>
      <c r="K182" s="123">
        <v>8.1000000000000003E-2</v>
      </c>
      <c r="L182" s="123">
        <v>108.5</v>
      </c>
      <c r="M182" s="123">
        <v>81.31</v>
      </c>
      <c r="N182" s="123">
        <v>12.6</v>
      </c>
      <c r="O182" s="123">
        <v>0.11</v>
      </c>
    </row>
    <row r="183" spans="1:15" s="114" customFormat="1" ht="20.25" customHeight="1">
      <c r="A183" s="127">
        <v>338</v>
      </c>
      <c r="B183" s="125" t="s">
        <v>98</v>
      </c>
      <c r="C183" s="126">
        <v>150</v>
      </c>
      <c r="D183" s="123">
        <v>1.9</v>
      </c>
      <c r="E183" s="123">
        <v>0.42</v>
      </c>
      <c r="F183" s="123">
        <v>17.36</v>
      </c>
      <c r="G183" s="123">
        <v>81</v>
      </c>
      <c r="H183" s="108">
        <v>0.03</v>
      </c>
      <c r="I183" s="123">
        <v>10</v>
      </c>
      <c r="J183" s="123" t="s">
        <v>23</v>
      </c>
      <c r="K183" s="123" t="s">
        <v>23</v>
      </c>
      <c r="L183" s="123">
        <v>16</v>
      </c>
      <c r="M183" s="123">
        <v>11</v>
      </c>
      <c r="N183" s="123">
        <v>9</v>
      </c>
      <c r="O183" s="124">
        <v>2.2000000000000002</v>
      </c>
    </row>
    <row r="184" spans="1:15" s="114" customFormat="1" ht="20.25" customHeight="1">
      <c r="A184" s="64"/>
      <c r="B184" s="65" t="s">
        <v>25</v>
      </c>
      <c r="C184" s="66">
        <v>520</v>
      </c>
      <c r="D184" s="63">
        <f>SUM(D181:D183)</f>
        <v>31.21</v>
      </c>
      <c r="E184" s="63">
        <f t="shared" ref="E184:O184" si="32">SUM(E181:E183)</f>
        <v>23.2</v>
      </c>
      <c r="F184" s="63">
        <f t="shared" si="32"/>
        <v>81.12</v>
      </c>
      <c r="G184" s="63">
        <f t="shared" si="32"/>
        <v>656.56</v>
      </c>
      <c r="H184" s="63">
        <f t="shared" si="32"/>
        <v>0.21</v>
      </c>
      <c r="I184" s="63">
        <f t="shared" si="32"/>
        <v>11.792</v>
      </c>
      <c r="J184" s="63">
        <f t="shared" si="32"/>
        <v>0.313</v>
      </c>
      <c r="K184" s="63">
        <f t="shared" si="32"/>
        <v>1.6910000000000001</v>
      </c>
      <c r="L184" s="63">
        <f t="shared" si="32"/>
        <v>345.5</v>
      </c>
      <c r="M184" s="63">
        <f t="shared" si="32"/>
        <v>414.31</v>
      </c>
      <c r="N184" s="63">
        <f t="shared" si="32"/>
        <v>55.58</v>
      </c>
      <c r="O184" s="63">
        <f t="shared" si="32"/>
        <v>2.96</v>
      </c>
    </row>
    <row r="185" spans="1:15" s="114" customFormat="1" ht="20.25" customHeight="1">
      <c r="A185" s="127"/>
      <c r="B185" s="47" t="s">
        <v>99</v>
      </c>
      <c r="C185" s="126"/>
      <c r="D185" s="123"/>
      <c r="E185" s="123"/>
      <c r="F185" s="123"/>
      <c r="G185" s="123"/>
      <c r="H185" s="108"/>
      <c r="I185" s="123"/>
      <c r="J185" s="123"/>
      <c r="K185" s="123"/>
      <c r="L185" s="123"/>
      <c r="M185" s="123"/>
      <c r="N185" s="123"/>
      <c r="O185" s="123"/>
    </row>
    <row r="186" spans="1:15" s="114" customFormat="1" ht="20.25" customHeight="1">
      <c r="A186" s="127">
        <v>71</v>
      </c>
      <c r="B186" s="125" t="s">
        <v>95</v>
      </c>
      <c r="C186" s="126">
        <v>60</v>
      </c>
      <c r="D186" s="123">
        <v>0.35</v>
      </c>
      <c r="E186" s="123">
        <v>0.05</v>
      </c>
      <c r="F186" s="123">
        <v>0.95</v>
      </c>
      <c r="G186" s="123">
        <v>6</v>
      </c>
      <c r="H186" s="108">
        <v>0.02</v>
      </c>
      <c r="I186" s="123">
        <v>2.4500000000000002</v>
      </c>
      <c r="J186" s="123"/>
      <c r="K186" s="123">
        <v>0.01</v>
      </c>
      <c r="L186" s="123">
        <v>8.5</v>
      </c>
      <c r="M186" s="123">
        <v>15</v>
      </c>
      <c r="N186" s="123">
        <v>7</v>
      </c>
      <c r="O186" s="124">
        <v>0.25</v>
      </c>
    </row>
    <row r="187" spans="1:15" s="114" customFormat="1" ht="20.25" customHeight="1">
      <c r="A187" s="127">
        <v>99</v>
      </c>
      <c r="B187" s="125" t="s">
        <v>62</v>
      </c>
      <c r="C187" s="126">
        <v>200</v>
      </c>
      <c r="D187" s="123">
        <v>1.27</v>
      </c>
      <c r="E187" s="123">
        <v>3.99</v>
      </c>
      <c r="F187" s="123">
        <v>7.32</v>
      </c>
      <c r="G187" s="123">
        <v>76.2</v>
      </c>
      <c r="H187" s="108">
        <v>0.06</v>
      </c>
      <c r="I187" s="123">
        <v>8.3000000000000007</v>
      </c>
      <c r="J187" s="123"/>
      <c r="K187" s="123">
        <v>1.86</v>
      </c>
      <c r="L187" s="123">
        <v>27.9</v>
      </c>
      <c r="M187" s="123">
        <v>39.4</v>
      </c>
      <c r="N187" s="123">
        <v>16.600000000000001</v>
      </c>
      <c r="O187" s="123">
        <v>0.62</v>
      </c>
    </row>
    <row r="188" spans="1:15" s="114" customFormat="1" ht="42.75" customHeight="1">
      <c r="A188" s="127" t="s">
        <v>105</v>
      </c>
      <c r="B188" s="125" t="s">
        <v>134</v>
      </c>
      <c r="C188" s="126" t="s">
        <v>29</v>
      </c>
      <c r="D188" s="123">
        <v>13.41</v>
      </c>
      <c r="E188" s="123">
        <v>16.03</v>
      </c>
      <c r="F188" s="123">
        <v>14.64</v>
      </c>
      <c r="G188" s="123">
        <v>259.2</v>
      </c>
      <c r="H188" s="108">
        <v>0.08</v>
      </c>
      <c r="I188" s="123">
        <v>0.91200000000000003</v>
      </c>
      <c r="J188" s="123">
        <v>20</v>
      </c>
      <c r="K188" s="123">
        <v>0.14000000000000001</v>
      </c>
      <c r="L188" s="123">
        <v>46.62</v>
      </c>
      <c r="M188" s="123">
        <v>162.74</v>
      </c>
      <c r="N188" s="123">
        <v>49.33</v>
      </c>
      <c r="O188" s="124">
        <v>2.4</v>
      </c>
    </row>
    <row r="189" spans="1:15" s="114" customFormat="1" ht="20.25" customHeight="1">
      <c r="A189" s="127">
        <v>309</v>
      </c>
      <c r="B189" s="125" t="s">
        <v>76</v>
      </c>
      <c r="C189" s="126">
        <v>180</v>
      </c>
      <c r="D189" s="123">
        <v>5.3</v>
      </c>
      <c r="E189" s="123">
        <v>4.9000000000000004</v>
      </c>
      <c r="F189" s="123">
        <v>28.6</v>
      </c>
      <c r="G189" s="123">
        <v>179</v>
      </c>
      <c r="H189" s="108">
        <v>0.08</v>
      </c>
      <c r="I189" s="123" t="s">
        <v>23</v>
      </c>
      <c r="J189" s="123">
        <v>0.02</v>
      </c>
      <c r="K189" s="123">
        <v>0.97</v>
      </c>
      <c r="L189" s="123">
        <v>9.8699999999999992</v>
      </c>
      <c r="M189" s="123">
        <v>41.36</v>
      </c>
      <c r="N189" s="123">
        <v>7.36</v>
      </c>
      <c r="O189" s="123">
        <v>0.75</v>
      </c>
    </row>
    <row r="190" spans="1:15" s="114" customFormat="1" ht="39" customHeight="1">
      <c r="A190" s="127">
        <v>389</v>
      </c>
      <c r="B190" s="125" t="s">
        <v>43</v>
      </c>
      <c r="C190" s="126">
        <v>200</v>
      </c>
      <c r="D190" s="123">
        <v>1</v>
      </c>
      <c r="E190" s="123"/>
      <c r="F190" s="123">
        <v>20.2</v>
      </c>
      <c r="G190" s="123">
        <v>84.8</v>
      </c>
      <c r="H190" s="108">
        <v>0.02</v>
      </c>
      <c r="I190" s="123">
        <v>4</v>
      </c>
      <c r="J190" s="123" t="s">
        <v>23</v>
      </c>
      <c r="K190" s="123" t="s">
        <v>23</v>
      </c>
      <c r="L190" s="123">
        <v>14</v>
      </c>
      <c r="M190" s="123">
        <v>14</v>
      </c>
      <c r="N190" s="123">
        <v>8</v>
      </c>
      <c r="O190" s="123">
        <v>0.6</v>
      </c>
    </row>
    <row r="191" spans="1:15" s="114" customFormat="1" ht="20.25" customHeight="1">
      <c r="A191" s="127"/>
      <c r="B191" s="125" t="s">
        <v>44</v>
      </c>
      <c r="C191" s="126">
        <v>70</v>
      </c>
      <c r="D191" s="123">
        <v>4.63</v>
      </c>
      <c r="E191" s="123">
        <v>0.46</v>
      </c>
      <c r="F191" s="123">
        <v>32.69</v>
      </c>
      <c r="G191" s="123">
        <v>157.08000000000001</v>
      </c>
      <c r="H191" s="108">
        <v>9.6000000000000002E-2</v>
      </c>
      <c r="I191" s="123" t="s">
        <v>23</v>
      </c>
      <c r="J191" s="123" t="s">
        <v>23</v>
      </c>
      <c r="K191" s="123">
        <v>1.18</v>
      </c>
      <c r="L191" s="123">
        <v>13.8</v>
      </c>
      <c r="M191" s="123">
        <v>50.2</v>
      </c>
      <c r="N191" s="123">
        <v>19.8</v>
      </c>
      <c r="O191" s="123">
        <v>1.1399999999999999</v>
      </c>
    </row>
    <row r="192" spans="1:15" s="114" customFormat="1" ht="20.25" customHeight="1">
      <c r="A192" s="127"/>
      <c r="B192" s="125" t="s">
        <v>45</v>
      </c>
      <c r="C192" s="126">
        <v>40</v>
      </c>
      <c r="D192" s="123">
        <v>2.64</v>
      </c>
      <c r="E192" s="123">
        <v>0.48</v>
      </c>
      <c r="F192" s="123">
        <v>14.12</v>
      </c>
      <c r="G192" s="123">
        <v>72</v>
      </c>
      <c r="H192" s="108">
        <v>9.1999999999999998E-2</v>
      </c>
      <c r="I192" s="123"/>
      <c r="J192" s="123"/>
      <c r="K192" s="123">
        <v>1.32</v>
      </c>
      <c r="L192" s="123">
        <v>11.2</v>
      </c>
      <c r="M192" s="123">
        <v>54</v>
      </c>
      <c r="N192" s="123">
        <v>27</v>
      </c>
      <c r="O192" s="123">
        <v>1.44</v>
      </c>
    </row>
    <row r="193" spans="1:15" s="114" customFormat="1" ht="20.25" customHeight="1">
      <c r="A193" s="127"/>
      <c r="B193" s="125"/>
      <c r="C193" s="126"/>
      <c r="D193" s="123"/>
      <c r="E193" s="123"/>
      <c r="F193" s="123"/>
      <c r="G193" s="123"/>
      <c r="H193" s="108"/>
      <c r="I193" s="123"/>
      <c r="J193" s="123"/>
      <c r="K193" s="123"/>
      <c r="L193" s="123"/>
      <c r="M193" s="123"/>
      <c r="N193" s="123"/>
      <c r="O193" s="124"/>
    </row>
    <row r="194" spans="1:15" s="114" customFormat="1" ht="20.25" customHeight="1">
      <c r="A194" s="64"/>
      <c r="B194" s="65" t="s">
        <v>106</v>
      </c>
      <c r="C194" s="66">
        <v>830</v>
      </c>
      <c r="D194" s="63">
        <f>SUM(D186:D193)</f>
        <v>28.6</v>
      </c>
      <c r="E194" s="63">
        <f t="shared" ref="E194:O194" si="33">SUM(E186:E193)</f>
        <v>25.91</v>
      </c>
      <c r="F194" s="63">
        <f t="shared" si="33"/>
        <v>118.52000000000001</v>
      </c>
      <c r="G194" s="63">
        <f t="shared" si="33"/>
        <v>834.28</v>
      </c>
      <c r="H194" s="63">
        <f t="shared" si="33"/>
        <v>0.44799999999999995</v>
      </c>
      <c r="I194" s="63">
        <f t="shared" si="33"/>
        <v>15.662000000000001</v>
      </c>
      <c r="J194" s="63">
        <f t="shared" si="33"/>
        <v>20.02</v>
      </c>
      <c r="K194" s="63">
        <f t="shared" si="33"/>
        <v>5.48</v>
      </c>
      <c r="L194" s="63">
        <f t="shared" si="33"/>
        <v>131.88999999999999</v>
      </c>
      <c r="M194" s="63">
        <f t="shared" si="33"/>
        <v>376.7</v>
      </c>
      <c r="N194" s="63">
        <f t="shared" si="33"/>
        <v>135.09</v>
      </c>
      <c r="O194" s="63">
        <f t="shared" si="33"/>
        <v>7.1999999999999993</v>
      </c>
    </row>
    <row r="195" spans="1:15" s="114" customFormat="1" ht="20.25" customHeight="1">
      <c r="A195" s="76"/>
      <c r="B195" s="77" t="s">
        <v>33</v>
      </c>
      <c r="C195" s="78"/>
      <c r="D195" s="79">
        <f>D194+D184</f>
        <v>59.81</v>
      </c>
      <c r="E195" s="79">
        <f t="shared" ref="E195:O195" si="34">E194+E184</f>
        <v>49.11</v>
      </c>
      <c r="F195" s="79">
        <f t="shared" si="34"/>
        <v>199.64000000000001</v>
      </c>
      <c r="G195" s="79">
        <f t="shared" si="34"/>
        <v>1490.84</v>
      </c>
      <c r="H195" s="79">
        <f t="shared" si="34"/>
        <v>0.65799999999999992</v>
      </c>
      <c r="I195" s="79">
        <f t="shared" si="34"/>
        <v>27.454000000000001</v>
      </c>
      <c r="J195" s="79">
        <f t="shared" si="34"/>
        <v>20.332999999999998</v>
      </c>
      <c r="K195" s="79">
        <f t="shared" si="34"/>
        <v>7.1710000000000003</v>
      </c>
      <c r="L195" s="79">
        <f t="shared" si="34"/>
        <v>477.39</v>
      </c>
      <c r="M195" s="79">
        <f t="shared" si="34"/>
        <v>791.01</v>
      </c>
      <c r="N195" s="79">
        <f t="shared" si="34"/>
        <v>190.67000000000002</v>
      </c>
      <c r="O195" s="79">
        <f t="shared" si="34"/>
        <v>10.16</v>
      </c>
    </row>
    <row r="196" spans="1:15" s="114" customFormat="1" ht="20.25" customHeight="1">
      <c r="A196" s="22"/>
      <c r="B196" s="46" t="s">
        <v>146</v>
      </c>
      <c r="C196" s="40"/>
      <c r="D196" s="42"/>
      <c r="E196" s="42"/>
      <c r="F196" s="42"/>
      <c r="G196" s="42"/>
      <c r="H196" s="7"/>
      <c r="I196" s="8"/>
      <c r="J196" s="8"/>
      <c r="K196" s="8"/>
      <c r="L196" s="8"/>
      <c r="M196" s="8"/>
      <c r="N196" s="8"/>
      <c r="O196" s="8"/>
    </row>
    <row r="197" spans="1:15" s="114" customFormat="1" ht="20.25" customHeight="1">
      <c r="A197" s="127">
        <v>71</v>
      </c>
      <c r="B197" s="125" t="s">
        <v>40</v>
      </c>
      <c r="C197" s="12">
        <v>60</v>
      </c>
      <c r="D197" s="123">
        <v>0.35</v>
      </c>
      <c r="E197" s="123">
        <v>0.05</v>
      </c>
      <c r="F197" s="123">
        <v>0.95</v>
      </c>
      <c r="G197" s="123">
        <v>6</v>
      </c>
      <c r="H197" s="108">
        <v>0.02</v>
      </c>
      <c r="I197" s="123">
        <v>2.4500000000000002</v>
      </c>
      <c r="J197" s="123"/>
      <c r="K197" s="123">
        <v>0.01</v>
      </c>
      <c r="L197" s="123">
        <v>8.5</v>
      </c>
      <c r="M197" s="123">
        <v>15</v>
      </c>
      <c r="N197" s="123">
        <v>7</v>
      </c>
      <c r="O197" s="124">
        <v>0.25</v>
      </c>
    </row>
    <row r="198" spans="1:15" s="114" customFormat="1" ht="20.25" customHeight="1">
      <c r="A198" s="127">
        <v>210</v>
      </c>
      <c r="B198" s="125" t="s">
        <v>112</v>
      </c>
      <c r="C198" s="13" t="s">
        <v>50</v>
      </c>
      <c r="D198" s="33">
        <v>15.9</v>
      </c>
      <c r="E198" s="33">
        <v>27.1</v>
      </c>
      <c r="F198" s="33">
        <v>16.8</v>
      </c>
      <c r="G198" s="33">
        <v>380</v>
      </c>
      <c r="H198" s="32">
        <v>0.14000000000000001</v>
      </c>
      <c r="I198" s="33">
        <v>1.4</v>
      </c>
      <c r="J198" s="33">
        <v>244</v>
      </c>
      <c r="K198" s="33">
        <v>0.48</v>
      </c>
      <c r="L198" s="33">
        <v>126</v>
      </c>
      <c r="M198" s="33">
        <v>242.6</v>
      </c>
      <c r="N198" s="33">
        <v>30.2</v>
      </c>
      <c r="O198" s="34">
        <v>2.6</v>
      </c>
    </row>
    <row r="199" spans="1:15" s="114" customFormat="1" ht="20.25" customHeight="1">
      <c r="A199" s="127">
        <v>376</v>
      </c>
      <c r="B199" s="125" t="s">
        <v>79</v>
      </c>
      <c r="C199" s="12">
        <v>200</v>
      </c>
      <c r="D199" s="123">
        <v>7.0000000000000007E-2</v>
      </c>
      <c r="E199" s="123">
        <v>0.02</v>
      </c>
      <c r="F199" s="123">
        <v>15</v>
      </c>
      <c r="G199" s="123">
        <v>60</v>
      </c>
      <c r="H199" s="108"/>
      <c r="I199" s="123"/>
      <c r="J199" s="123"/>
      <c r="K199" s="123">
        <v>11.1</v>
      </c>
      <c r="L199" s="123">
        <v>2.8</v>
      </c>
      <c r="M199" s="123">
        <v>1.4</v>
      </c>
      <c r="N199" s="123">
        <v>0.28000000000000003</v>
      </c>
      <c r="O199" s="123">
        <v>0.06</v>
      </c>
    </row>
    <row r="200" spans="1:15" s="114" customFormat="1" ht="20.25" customHeight="1">
      <c r="A200" s="127" t="s">
        <v>23</v>
      </c>
      <c r="B200" s="125" t="s">
        <v>24</v>
      </c>
      <c r="C200" s="126">
        <v>40</v>
      </c>
      <c r="D200" s="123">
        <v>3.04</v>
      </c>
      <c r="E200" s="123">
        <v>0.36</v>
      </c>
      <c r="F200" s="123">
        <v>18.760000000000002</v>
      </c>
      <c r="G200" s="123">
        <v>92</v>
      </c>
      <c r="H200" s="108">
        <v>4.3999999999999997E-2</v>
      </c>
      <c r="I200" s="123" t="s">
        <v>23</v>
      </c>
      <c r="J200" s="123" t="s">
        <v>23</v>
      </c>
      <c r="K200" s="123">
        <v>0.67</v>
      </c>
      <c r="L200" s="123">
        <v>8</v>
      </c>
      <c r="M200" s="123">
        <v>26</v>
      </c>
      <c r="N200" s="123">
        <v>5.6</v>
      </c>
      <c r="O200" s="124">
        <v>0.44</v>
      </c>
    </row>
    <row r="201" spans="1:15" s="114" customFormat="1" ht="20.25" customHeight="1">
      <c r="A201" s="64"/>
      <c r="B201" s="65" t="s">
        <v>25</v>
      </c>
      <c r="C201" s="80">
        <v>510</v>
      </c>
      <c r="D201" s="63">
        <f>SUM(D197:D200)</f>
        <v>19.36</v>
      </c>
      <c r="E201" s="63">
        <f t="shared" ref="E201:O201" si="35">SUM(E197:E200)</f>
        <v>27.53</v>
      </c>
      <c r="F201" s="63">
        <f t="shared" si="35"/>
        <v>51.510000000000005</v>
      </c>
      <c r="G201" s="63">
        <f t="shared" si="35"/>
        <v>538</v>
      </c>
      <c r="H201" s="63">
        <f t="shared" si="35"/>
        <v>0.20400000000000001</v>
      </c>
      <c r="I201" s="63">
        <f t="shared" si="35"/>
        <v>3.85</v>
      </c>
      <c r="J201" s="63">
        <f t="shared" si="35"/>
        <v>244</v>
      </c>
      <c r="K201" s="63">
        <f t="shared" si="35"/>
        <v>12.26</v>
      </c>
      <c r="L201" s="63">
        <f t="shared" si="35"/>
        <v>145.30000000000001</v>
      </c>
      <c r="M201" s="63">
        <f t="shared" si="35"/>
        <v>285</v>
      </c>
      <c r="N201" s="63">
        <f t="shared" si="35"/>
        <v>43.080000000000005</v>
      </c>
      <c r="O201" s="63">
        <f t="shared" si="35"/>
        <v>3.35</v>
      </c>
    </row>
    <row r="202" spans="1:15" s="114" customFormat="1" ht="20.25" customHeight="1">
      <c r="A202" s="127"/>
      <c r="B202" s="47" t="s">
        <v>147</v>
      </c>
      <c r="C202" s="12"/>
      <c r="D202" s="21"/>
      <c r="E202" s="21"/>
      <c r="F202" s="21"/>
      <c r="G202" s="21"/>
      <c r="H202" s="108"/>
      <c r="I202" s="123"/>
      <c r="J202" s="123"/>
      <c r="K202" s="123"/>
      <c r="L202" s="123"/>
      <c r="M202" s="123"/>
      <c r="N202" s="123"/>
      <c r="O202" s="123"/>
    </row>
    <row r="203" spans="1:15" s="114" customFormat="1" ht="23.25" customHeight="1">
      <c r="A203" s="127">
        <v>101</v>
      </c>
      <c r="B203" s="125" t="s">
        <v>100</v>
      </c>
      <c r="C203" s="12">
        <v>200</v>
      </c>
      <c r="D203" s="123">
        <v>2.69</v>
      </c>
      <c r="E203" s="123">
        <v>4.3899999999999997</v>
      </c>
      <c r="F203" s="123">
        <v>16.3</v>
      </c>
      <c r="G203" s="123">
        <v>117.06</v>
      </c>
      <c r="H203" s="123">
        <v>0.12</v>
      </c>
      <c r="I203" s="123">
        <v>2.73</v>
      </c>
      <c r="J203" s="123">
        <v>3.2000000000000001E-2</v>
      </c>
      <c r="K203" s="123">
        <v>3.77</v>
      </c>
      <c r="L203" s="123">
        <v>44.16</v>
      </c>
      <c r="M203" s="123">
        <v>229.2</v>
      </c>
      <c r="N203" s="123">
        <v>52.96</v>
      </c>
      <c r="O203" s="123">
        <v>1.27</v>
      </c>
    </row>
    <row r="204" spans="1:15" s="114" customFormat="1" ht="20.25" customHeight="1">
      <c r="A204" s="127">
        <v>298</v>
      </c>
      <c r="B204" s="125" t="s">
        <v>53</v>
      </c>
      <c r="C204" s="11" t="s">
        <v>54</v>
      </c>
      <c r="D204" s="123">
        <v>13.45</v>
      </c>
      <c r="E204" s="123">
        <v>9.5</v>
      </c>
      <c r="F204" s="123">
        <v>19.54</v>
      </c>
      <c r="G204" s="123">
        <v>208</v>
      </c>
      <c r="H204" s="108">
        <v>0.08</v>
      </c>
      <c r="I204" s="123">
        <v>20.03</v>
      </c>
      <c r="J204" s="123">
        <v>16</v>
      </c>
      <c r="K204" s="123">
        <v>0.13</v>
      </c>
      <c r="L204" s="123">
        <v>57.3</v>
      </c>
      <c r="M204" s="123">
        <v>166.2</v>
      </c>
      <c r="N204" s="123">
        <v>43</v>
      </c>
      <c r="O204" s="123">
        <v>1.5</v>
      </c>
    </row>
    <row r="205" spans="1:15" s="114" customFormat="1" ht="20.25" customHeight="1">
      <c r="A205" s="127">
        <v>303</v>
      </c>
      <c r="B205" s="125" t="s">
        <v>30</v>
      </c>
      <c r="C205" s="12">
        <v>180</v>
      </c>
      <c r="D205" s="123">
        <v>4</v>
      </c>
      <c r="E205" s="123">
        <v>4.24</v>
      </c>
      <c r="F205" s="123">
        <v>24.55</v>
      </c>
      <c r="G205" s="123">
        <v>152.4</v>
      </c>
      <c r="H205" s="108">
        <v>0.108</v>
      </c>
      <c r="I205" s="123"/>
      <c r="J205" s="123"/>
      <c r="K205" s="123">
        <v>0.04</v>
      </c>
      <c r="L205" s="123">
        <v>20.86</v>
      </c>
      <c r="M205" s="123">
        <v>134.6</v>
      </c>
      <c r="N205" s="123">
        <v>28.8</v>
      </c>
      <c r="O205" s="123">
        <v>2.27</v>
      </c>
    </row>
    <row r="206" spans="1:15" s="114" customFormat="1" ht="39.75" customHeight="1">
      <c r="A206" s="127">
        <v>389</v>
      </c>
      <c r="B206" s="125" t="s">
        <v>43</v>
      </c>
      <c r="C206" s="12">
        <v>200</v>
      </c>
      <c r="D206" s="123">
        <v>1</v>
      </c>
      <c r="E206" s="123"/>
      <c r="F206" s="123">
        <v>20.2</v>
      </c>
      <c r="G206" s="123">
        <v>84.8</v>
      </c>
      <c r="H206" s="123">
        <v>0.02</v>
      </c>
      <c r="I206" s="123">
        <v>4</v>
      </c>
      <c r="J206" s="123" t="s">
        <v>23</v>
      </c>
      <c r="K206" s="123" t="s">
        <v>23</v>
      </c>
      <c r="L206" s="123">
        <v>14</v>
      </c>
      <c r="M206" s="123">
        <v>14</v>
      </c>
      <c r="N206" s="123">
        <v>8</v>
      </c>
      <c r="O206" s="123">
        <v>0.6</v>
      </c>
    </row>
    <row r="207" spans="1:15" s="114" customFormat="1" ht="20.25" customHeight="1">
      <c r="A207" s="127"/>
      <c r="B207" s="125" t="s">
        <v>44</v>
      </c>
      <c r="C207" s="12">
        <v>70</v>
      </c>
      <c r="D207" s="123">
        <v>4.63</v>
      </c>
      <c r="E207" s="123">
        <v>0.46</v>
      </c>
      <c r="F207" s="123">
        <v>32.69</v>
      </c>
      <c r="G207" s="123">
        <v>157.08000000000001</v>
      </c>
      <c r="H207" s="108">
        <v>9.6000000000000002E-2</v>
      </c>
      <c r="I207" s="123" t="s">
        <v>23</v>
      </c>
      <c r="J207" s="123" t="s">
        <v>23</v>
      </c>
      <c r="K207" s="123">
        <v>1.18</v>
      </c>
      <c r="L207" s="123">
        <v>13.8</v>
      </c>
      <c r="M207" s="123">
        <v>50.2</v>
      </c>
      <c r="N207" s="123">
        <v>19.8</v>
      </c>
      <c r="O207" s="123">
        <v>1.1399999999999999</v>
      </c>
    </row>
    <row r="208" spans="1:15" s="114" customFormat="1" ht="20.25" customHeight="1">
      <c r="A208" s="127"/>
      <c r="B208" s="125" t="s">
        <v>45</v>
      </c>
      <c r="C208" s="12">
        <v>40</v>
      </c>
      <c r="D208" s="123">
        <v>2.64</v>
      </c>
      <c r="E208" s="123">
        <v>0.48</v>
      </c>
      <c r="F208" s="123">
        <v>14.12</v>
      </c>
      <c r="G208" s="123">
        <v>72</v>
      </c>
      <c r="H208" s="108">
        <v>9.1999999999999998E-2</v>
      </c>
      <c r="I208" s="123"/>
      <c r="J208" s="123"/>
      <c r="K208" s="123">
        <v>1.32</v>
      </c>
      <c r="L208" s="123">
        <v>11.2</v>
      </c>
      <c r="M208" s="123">
        <v>54</v>
      </c>
      <c r="N208" s="123">
        <v>27</v>
      </c>
      <c r="O208" s="123">
        <v>1.44</v>
      </c>
    </row>
    <row r="209" spans="1:15" s="114" customFormat="1" ht="20.25" customHeight="1">
      <c r="A209" s="127" t="s">
        <v>23</v>
      </c>
      <c r="B209" s="125" t="s">
        <v>154</v>
      </c>
      <c r="C209" s="126">
        <v>15</v>
      </c>
      <c r="D209" s="123">
        <v>0.8</v>
      </c>
      <c r="E209" s="123">
        <v>0.9</v>
      </c>
      <c r="F209" s="123">
        <v>79.8</v>
      </c>
      <c r="G209" s="123">
        <v>326</v>
      </c>
      <c r="H209" s="108">
        <v>0</v>
      </c>
      <c r="I209" s="123">
        <v>0</v>
      </c>
      <c r="J209" s="123">
        <v>0</v>
      </c>
      <c r="K209" s="123">
        <v>0</v>
      </c>
      <c r="L209" s="123">
        <v>0</v>
      </c>
      <c r="M209" s="123">
        <v>0</v>
      </c>
      <c r="N209" s="123">
        <v>0</v>
      </c>
      <c r="O209" s="124">
        <v>0</v>
      </c>
    </row>
    <row r="210" spans="1:15" s="114" customFormat="1" ht="20.25" customHeight="1" thickBot="1">
      <c r="A210" s="76"/>
      <c r="B210" s="77" t="s">
        <v>25</v>
      </c>
      <c r="C210" s="82">
        <v>980</v>
      </c>
      <c r="D210" s="79">
        <f>SUM(D203:D209)</f>
        <v>29.21</v>
      </c>
      <c r="E210" s="79">
        <f t="shared" ref="E210:O210" si="36">SUM(E203:E209)</f>
        <v>19.970000000000002</v>
      </c>
      <c r="F210" s="79">
        <f t="shared" si="36"/>
        <v>207.2</v>
      </c>
      <c r="G210" s="79">
        <f t="shared" si="36"/>
        <v>1117.3400000000001</v>
      </c>
      <c r="H210" s="79">
        <f t="shared" si="36"/>
        <v>0.51600000000000001</v>
      </c>
      <c r="I210" s="79">
        <f t="shared" si="36"/>
        <v>26.76</v>
      </c>
      <c r="J210" s="79">
        <f t="shared" si="36"/>
        <v>16.032</v>
      </c>
      <c r="K210" s="79">
        <f t="shared" si="36"/>
        <v>6.44</v>
      </c>
      <c r="L210" s="79">
        <f t="shared" si="36"/>
        <v>161.32</v>
      </c>
      <c r="M210" s="79">
        <f t="shared" si="36"/>
        <v>648.20000000000005</v>
      </c>
      <c r="N210" s="79">
        <f t="shared" si="36"/>
        <v>179.56</v>
      </c>
      <c r="O210" s="79">
        <f t="shared" si="36"/>
        <v>8.2199999999999989</v>
      </c>
    </row>
    <row r="211" spans="1:15" s="114" customFormat="1" ht="20.25" customHeight="1" thickBot="1">
      <c r="A211" s="83"/>
      <c r="B211" s="84" t="s">
        <v>33</v>
      </c>
      <c r="C211" s="85"/>
      <c r="D211" s="86">
        <f>D210+D201</f>
        <v>48.57</v>
      </c>
      <c r="E211" s="86">
        <f t="shared" ref="E211:O211" si="37">E210+E201</f>
        <v>47.5</v>
      </c>
      <c r="F211" s="86">
        <f t="shared" si="37"/>
        <v>258.70999999999998</v>
      </c>
      <c r="G211" s="86">
        <f t="shared" si="37"/>
        <v>1655.3400000000001</v>
      </c>
      <c r="H211" s="86">
        <f t="shared" si="37"/>
        <v>0.72</v>
      </c>
      <c r="I211" s="86">
        <f t="shared" si="37"/>
        <v>30.610000000000003</v>
      </c>
      <c r="J211" s="86">
        <f t="shared" si="37"/>
        <v>260.03199999999998</v>
      </c>
      <c r="K211" s="86">
        <f t="shared" si="37"/>
        <v>18.7</v>
      </c>
      <c r="L211" s="86">
        <f t="shared" si="37"/>
        <v>306.62</v>
      </c>
      <c r="M211" s="86">
        <f t="shared" si="37"/>
        <v>933.2</v>
      </c>
      <c r="N211" s="86">
        <f t="shared" si="37"/>
        <v>222.64000000000001</v>
      </c>
      <c r="O211" s="86">
        <f t="shared" si="37"/>
        <v>11.569999999999999</v>
      </c>
    </row>
    <row r="212" spans="1:15" s="114" customFormat="1" ht="20.25" customHeight="1">
      <c r="A212" s="14"/>
      <c r="B212" s="45" t="s">
        <v>118</v>
      </c>
      <c r="C212" s="15"/>
      <c r="D212" s="16"/>
      <c r="E212" s="16"/>
      <c r="F212" s="16"/>
      <c r="G212" s="16"/>
      <c r="H212" s="25"/>
      <c r="I212" s="16"/>
      <c r="J212" s="16"/>
      <c r="K212" s="16"/>
      <c r="L212" s="16"/>
      <c r="M212" s="16"/>
      <c r="N212" s="16"/>
      <c r="O212" s="26"/>
    </row>
    <row r="213" spans="1:15" s="114" customFormat="1" ht="60" customHeight="1">
      <c r="A213" s="127">
        <v>181</v>
      </c>
      <c r="B213" s="125" t="s">
        <v>94</v>
      </c>
      <c r="C213" s="126" t="s">
        <v>21</v>
      </c>
      <c r="D213" s="123">
        <v>8.1199999999999992</v>
      </c>
      <c r="E213" s="123">
        <v>8.65</v>
      </c>
      <c r="F213" s="123">
        <v>32.42</v>
      </c>
      <c r="G213" s="123">
        <v>240.85</v>
      </c>
      <c r="H213" s="108">
        <v>0.06</v>
      </c>
      <c r="I213" s="123">
        <v>1.17</v>
      </c>
      <c r="J213" s="123">
        <v>18</v>
      </c>
      <c r="K213" s="123">
        <v>0.17</v>
      </c>
      <c r="L213" s="123">
        <v>130.29</v>
      </c>
      <c r="M213" s="123">
        <v>138.13999999999999</v>
      </c>
      <c r="N213" s="123">
        <v>31.12</v>
      </c>
      <c r="O213" s="124">
        <v>0.5</v>
      </c>
    </row>
    <row r="214" spans="1:15" s="114" customFormat="1" ht="20.25" customHeight="1">
      <c r="A214" s="127">
        <v>376</v>
      </c>
      <c r="B214" s="125" t="s">
        <v>79</v>
      </c>
      <c r="C214" s="126">
        <v>200</v>
      </c>
      <c r="D214" s="123">
        <v>7.0000000000000007E-2</v>
      </c>
      <c r="E214" s="123">
        <v>0.02</v>
      </c>
      <c r="F214" s="123">
        <v>15</v>
      </c>
      <c r="G214" s="123">
        <v>60</v>
      </c>
      <c r="H214" s="108"/>
      <c r="I214" s="123"/>
      <c r="J214" s="123"/>
      <c r="K214" s="123">
        <v>11.1</v>
      </c>
      <c r="L214" s="123">
        <v>2.8</v>
      </c>
      <c r="M214" s="123">
        <v>1.4</v>
      </c>
      <c r="N214" s="123">
        <v>0.28000000000000003</v>
      </c>
      <c r="O214" s="124">
        <v>0.06</v>
      </c>
    </row>
    <row r="215" spans="1:15" s="114" customFormat="1" ht="20.25" customHeight="1">
      <c r="A215" s="127" t="s">
        <v>23</v>
      </c>
      <c r="B215" s="125" t="s">
        <v>44</v>
      </c>
      <c r="C215" s="126">
        <v>40</v>
      </c>
      <c r="D215" s="123">
        <v>3.04</v>
      </c>
      <c r="E215" s="123">
        <v>0.36</v>
      </c>
      <c r="F215" s="123">
        <v>18.760000000000002</v>
      </c>
      <c r="G215" s="123">
        <v>92</v>
      </c>
      <c r="H215" s="108">
        <v>4.3999999999999997E-2</v>
      </c>
      <c r="I215" s="123" t="s">
        <v>23</v>
      </c>
      <c r="J215" s="123" t="s">
        <v>23</v>
      </c>
      <c r="K215" s="123">
        <v>0.67</v>
      </c>
      <c r="L215" s="123">
        <v>8</v>
      </c>
      <c r="M215" s="123">
        <v>26</v>
      </c>
      <c r="N215" s="123">
        <v>5.6</v>
      </c>
      <c r="O215" s="124">
        <v>0.44</v>
      </c>
    </row>
    <row r="216" spans="1:15" s="114" customFormat="1" ht="20.25" customHeight="1">
      <c r="A216" s="127" t="s">
        <v>23</v>
      </c>
      <c r="B216" s="125" t="s">
        <v>90</v>
      </c>
      <c r="C216" s="126">
        <v>90</v>
      </c>
      <c r="D216" s="123">
        <v>4.5999999999999996</v>
      </c>
      <c r="E216" s="123">
        <v>11.2</v>
      </c>
      <c r="F216" s="123">
        <v>25</v>
      </c>
      <c r="G216" s="123">
        <v>219</v>
      </c>
      <c r="H216" s="108">
        <v>0</v>
      </c>
      <c r="I216" s="123">
        <v>0</v>
      </c>
      <c r="J216" s="123">
        <v>0</v>
      </c>
      <c r="K216" s="123">
        <v>0</v>
      </c>
      <c r="L216" s="123">
        <v>0</v>
      </c>
      <c r="M216" s="123">
        <v>0</v>
      </c>
      <c r="N216" s="123">
        <v>0</v>
      </c>
      <c r="O216" s="124">
        <v>0</v>
      </c>
    </row>
    <row r="217" spans="1:15" s="114" customFormat="1" ht="20.25" customHeight="1">
      <c r="A217" s="64"/>
      <c r="B217" s="65" t="s">
        <v>25</v>
      </c>
      <c r="C217" s="66">
        <v>600</v>
      </c>
      <c r="D217" s="63">
        <f>SUM(D213:D216)</f>
        <v>15.83</v>
      </c>
      <c r="E217" s="63">
        <f t="shared" ref="E217:O217" si="38">SUM(E213:E216)</f>
        <v>20.229999999999997</v>
      </c>
      <c r="F217" s="63">
        <f t="shared" si="38"/>
        <v>91.18</v>
      </c>
      <c r="G217" s="63">
        <f t="shared" si="38"/>
        <v>611.85</v>
      </c>
      <c r="H217" s="63">
        <f t="shared" si="38"/>
        <v>0.104</v>
      </c>
      <c r="I217" s="63">
        <f t="shared" si="38"/>
        <v>1.17</v>
      </c>
      <c r="J217" s="63">
        <f t="shared" si="38"/>
        <v>18</v>
      </c>
      <c r="K217" s="63">
        <f t="shared" si="38"/>
        <v>11.94</v>
      </c>
      <c r="L217" s="63">
        <f t="shared" si="38"/>
        <v>141.09</v>
      </c>
      <c r="M217" s="63">
        <f t="shared" si="38"/>
        <v>165.54</v>
      </c>
      <c r="N217" s="63">
        <f t="shared" si="38"/>
        <v>37</v>
      </c>
      <c r="O217" s="63">
        <f t="shared" si="38"/>
        <v>1</v>
      </c>
    </row>
    <row r="218" spans="1:15" s="114" customFormat="1" ht="20.25" customHeight="1">
      <c r="A218" s="127"/>
      <c r="B218" s="47" t="s">
        <v>148</v>
      </c>
      <c r="C218" s="126"/>
      <c r="D218" s="123"/>
      <c r="E218" s="123"/>
      <c r="F218" s="123"/>
      <c r="G218" s="123"/>
      <c r="H218" s="108"/>
      <c r="I218" s="123"/>
      <c r="J218" s="123"/>
      <c r="K218" s="123"/>
      <c r="L218" s="123"/>
      <c r="M218" s="123"/>
      <c r="N218" s="123"/>
      <c r="O218" s="124"/>
    </row>
    <row r="219" spans="1:15" s="114" customFormat="1" ht="39" customHeight="1">
      <c r="A219" s="127">
        <v>71</v>
      </c>
      <c r="B219" s="125" t="s">
        <v>95</v>
      </c>
      <c r="C219" s="126">
        <v>60</v>
      </c>
      <c r="D219" s="123">
        <v>0.35</v>
      </c>
      <c r="E219" s="123">
        <v>0.05</v>
      </c>
      <c r="F219" s="123">
        <v>0.95</v>
      </c>
      <c r="G219" s="123">
        <v>6</v>
      </c>
      <c r="H219" s="108">
        <v>0.02</v>
      </c>
      <c r="I219" s="123">
        <v>2.4500000000000002</v>
      </c>
      <c r="J219" s="123"/>
      <c r="K219" s="123">
        <v>0.01</v>
      </c>
      <c r="L219" s="123">
        <v>8.5</v>
      </c>
      <c r="M219" s="123">
        <v>15</v>
      </c>
      <c r="N219" s="123">
        <v>7</v>
      </c>
      <c r="O219" s="124">
        <v>0.25</v>
      </c>
    </row>
    <row r="220" spans="1:15" s="114" customFormat="1" ht="24" customHeight="1">
      <c r="A220" s="127">
        <v>82</v>
      </c>
      <c r="B220" s="125" t="s">
        <v>52</v>
      </c>
      <c r="C220" s="126">
        <v>200</v>
      </c>
      <c r="D220" s="123">
        <v>1.44</v>
      </c>
      <c r="E220" s="123">
        <v>3.94</v>
      </c>
      <c r="F220" s="123">
        <v>8.75</v>
      </c>
      <c r="G220" s="123">
        <v>83</v>
      </c>
      <c r="H220" s="108">
        <v>0.04</v>
      </c>
      <c r="I220" s="123">
        <v>8.5399999999999991</v>
      </c>
      <c r="J220" s="123" t="s">
        <v>23</v>
      </c>
      <c r="K220" s="123">
        <v>1.64</v>
      </c>
      <c r="L220" s="123">
        <v>39.78</v>
      </c>
      <c r="M220" s="123">
        <v>43.68</v>
      </c>
      <c r="N220" s="123">
        <v>20.9</v>
      </c>
      <c r="O220" s="124">
        <v>0.98</v>
      </c>
    </row>
    <row r="221" spans="1:15" s="114" customFormat="1" ht="20.25" customHeight="1">
      <c r="A221" s="127">
        <v>265</v>
      </c>
      <c r="B221" s="125" t="s">
        <v>96</v>
      </c>
      <c r="C221" s="126" t="s">
        <v>42</v>
      </c>
      <c r="D221" s="123">
        <v>26.38</v>
      </c>
      <c r="E221" s="123">
        <v>27.02</v>
      </c>
      <c r="F221" s="123">
        <v>41.63</v>
      </c>
      <c r="G221" s="123">
        <v>515.20000000000005</v>
      </c>
      <c r="H221" s="108">
        <v>0.1</v>
      </c>
      <c r="I221" s="123">
        <v>2.0499999999999998</v>
      </c>
      <c r="J221" s="123"/>
      <c r="K221" s="123">
        <v>0.18</v>
      </c>
      <c r="L221" s="123">
        <v>22.76</v>
      </c>
      <c r="M221" s="123">
        <v>320.22000000000003</v>
      </c>
      <c r="N221" s="123">
        <v>62.86</v>
      </c>
      <c r="O221" s="124">
        <v>4.24</v>
      </c>
    </row>
    <row r="222" spans="1:15" s="114" customFormat="1" ht="20.25" customHeight="1">
      <c r="A222" s="127">
        <v>342</v>
      </c>
      <c r="B222" s="125" t="s">
        <v>31</v>
      </c>
      <c r="C222" s="126">
        <v>200</v>
      </c>
      <c r="D222" s="123">
        <v>0.16</v>
      </c>
      <c r="E222" s="123" t="s">
        <v>23</v>
      </c>
      <c r="F222" s="123">
        <v>29</v>
      </c>
      <c r="G222" s="123">
        <v>116</v>
      </c>
      <c r="H222" s="108">
        <v>0.01</v>
      </c>
      <c r="I222" s="123">
        <v>3.6</v>
      </c>
      <c r="J222" s="123" t="s">
        <v>23</v>
      </c>
      <c r="K222" s="123" t="s">
        <v>23</v>
      </c>
      <c r="L222" s="123">
        <v>6.2</v>
      </c>
      <c r="M222" s="123">
        <v>3.96</v>
      </c>
      <c r="N222" s="123">
        <v>3.24</v>
      </c>
      <c r="O222" s="124">
        <v>0.85</v>
      </c>
    </row>
    <row r="223" spans="1:15" s="114" customFormat="1" ht="20.25" customHeight="1">
      <c r="A223" s="127"/>
      <c r="B223" s="125" t="s">
        <v>44</v>
      </c>
      <c r="C223" s="126">
        <v>70</v>
      </c>
      <c r="D223" s="123">
        <v>4.63</v>
      </c>
      <c r="E223" s="123">
        <v>0.46</v>
      </c>
      <c r="F223" s="123">
        <v>32.69</v>
      </c>
      <c r="G223" s="123">
        <v>157.08000000000001</v>
      </c>
      <c r="H223" s="108">
        <v>9.6000000000000002E-2</v>
      </c>
      <c r="I223" s="123" t="s">
        <v>23</v>
      </c>
      <c r="J223" s="123" t="s">
        <v>23</v>
      </c>
      <c r="K223" s="123">
        <v>1.18</v>
      </c>
      <c r="L223" s="123">
        <v>13.8</v>
      </c>
      <c r="M223" s="123">
        <v>50.2</v>
      </c>
      <c r="N223" s="123">
        <v>19.8</v>
      </c>
      <c r="O223" s="124">
        <v>1.1399999999999999</v>
      </c>
    </row>
    <row r="224" spans="1:15" s="114" customFormat="1" ht="20.25" customHeight="1">
      <c r="A224" s="127"/>
      <c r="B224" s="125" t="s">
        <v>45</v>
      </c>
      <c r="C224" s="126">
        <v>40</v>
      </c>
      <c r="D224" s="123">
        <v>2.64</v>
      </c>
      <c r="E224" s="123">
        <v>0.48</v>
      </c>
      <c r="F224" s="123">
        <v>14.12</v>
      </c>
      <c r="G224" s="123">
        <v>72</v>
      </c>
      <c r="H224" s="108">
        <v>9.1999999999999998E-2</v>
      </c>
      <c r="I224" s="123"/>
      <c r="J224" s="123"/>
      <c r="K224" s="123">
        <v>1.32</v>
      </c>
      <c r="L224" s="123">
        <v>11.2</v>
      </c>
      <c r="M224" s="123">
        <v>54</v>
      </c>
      <c r="N224" s="123">
        <v>27</v>
      </c>
      <c r="O224" s="124">
        <v>1.44</v>
      </c>
    </row>
    <row r="225" spans="1:15" s="114" customFormat="1" ht="20.25" customHeight="1" thickBot="1">
      <c r="A225" s="67"/>
      <c r="B225" s="68" t="s">
        <v>25</v>
      </c>
      <c r="C225" s="71">
        <v>840</v>
      </c>
      <c r="D225" s="70">
        <f>SUM(D219:D224)</f>
        <v>35.6</v>
      </c>
      <c r="E225" s="70">
        <f t="shared" ref="E225:O225" si="39">SUM(E219:E224)</f>
        <v>31.95</v>
      </c>
      <c r="F225" s="70">
        <f t="shared" si="39"/>
        <v>127.14</v>
      </c>
      <c r="G225" s="70">
        <f t="shared" si="39"/>
        <v>949.28000000000009</v>
      </c>
      <c r="H225" s="70">
        <f t="shared" si="39"/>
        <v>0.35799999999999998</v>
      </c>
      <c r="I225" s="70">
        <f t="shared" si="39"/>
        <v>16.64</v>
      </c>
      <c r="J225" s="70">
        <f t="shared" si="39"/>
        <v>0</v>
      </c>
      <c r="K225" s="70">
        <f t="shared" si="39"/>
        <v>4.33</v>
      </c>
      <c r="L225" s="70">
        <f t="shared" si="39"/>
        <v>102.24000000000001</v>
      </c>
      <c r="M225" s="70">
        <f t="shared" si="39"/>
        <v>487.06</v>
      </c>
      <c r="N225" s="70">
        <f t="shared" si="39"/>
        <v>140.79999999999998</v>
      </c>
      <c r="O225" s="70">
        <f t="shared" si="39"/>
        <v>8.9</v>
      </c>
    </row>
    <row r="226" spans="1:15" s="114" customFormat="1" ht="20.25" customHeight="1" thickBot="1">
      <c r="A226" s="72"/>
      <c r="B226" s="73" t="s">
        <v>33</v>
      </c>
      <c r="C226" s="74"/>
      <c r="D226" s="75">
        <f>D225+D217</f>
        <v>51.43</v>
      </c>
      <c r="E226" s="75">
        <f t="shared" ref="E226:O226" si="40">E225+E217</f>
        <v>52.179999999999993</v>
      </c>
      <c r="F226" s="75">
        <f t="shared" si="40"/>
        <v>218.32</v>
      </c>
      <c r="G226" s="75">
        <f t="shared" si="40"/>
        <v>1561.13</v>
      </c>
      <c r="H226" s="75">
        <f t="shared" si="40"/>
        <v>0.46199999999999997</v>
      </c>
      <c r="I226" s="75">
        <f t="shared" si="40"/>
        <v>17.810000000000002</v>
      </c>
      <c r="J226" s="75">
        <f t="shared" si="40"/>
        <v>18</v>
      </c>
      <c r="K226" s="75">
        <f t="shared" si="40"/>
        <v>16.27</v>
      </c>
      <c r="L226" s="75">
        <f t="shared" si="40"/>
        <v>243.33</v>
      </c>
      <c r="M226" s="75">
        <f t="shared" si="40"/>
        <v>652.6</v>
      </c>
      <c r="N226" s="75">
        <f t="shared" si="40"/>
        <v>177.79999999999998</v>
      </c>
      <c r="O226" s="75">
        <f t="shared" si="40"/>
        <v>9.9</v>
      </c>
    </row>
    <row r="227" spans="1:15" s="114" customFormat="1" ht="20.25" customHeight="1">
      <c r="A227" s="14"/>
      <c r="B227" s="45" t="s">
        <v>149</v>
      </c>
      <c r="C227" s="15"/>
      <c r="D227" s="16"/>
      <c r="E227" s="16"/>
      <c r="F227" s="16"/>
      <c r="G227" s="16"/>
      <c r="H227" s="25"/>
      <c r="I227" s="16"/>
      <c r="J227" s="16"/>
      <c r="K227" s="16"/>
      <c r="L227" s="16"/>
      <c r="M227" s="16"/>
      <c r="N227" s="16"/>
      <c r="O227" s="26"/>
    </row>
    <row r="228" spans="1:15" s="114" customFormat="1" ht="57.75" customHeight="1">
      <c r="A228" s="127">
        <v>181</v>
      </c>
      <c r="B228" s="125" t="s">
        <v>107</v>
      </c>
      <c r="C228" s="126" t="s">
        <v>21</v>
      </c>
      <c r="D228" s="123">
        <v>8.1199999999999992</v>
      </c>
      <c r="E228" s="123">
        <v>9.65</v>
      </c>
      <c r="F228" s="123">
        <v>32.42</v>
      </c>
      <c r="G228" s="123">
        <v>240.85</v>
      </c>
      <c r="H228" s="108">
        <v>0.06</v>
      </c>
      <c r="I228" s="123">
        <v>1.17</v>
      </c>
      <c r="J228" s="123">
        <v>18</v>
      </c>
      <c r="K228" s="123">
        <v>0.17</v>
      </c>
      <c r="L228" s="123">
        <v>130.29</v>
      </c>
      <c r="M228" s="123">
        <v>138.13999999999999</v>
      </c>
      <c r="N228" s="123">
        <v>31.12</v>
      </c>
      <c r="O228" s="124">
        <v>0.5</v>
      </c>
    </row>
    <row r="229" spans="1:15" s="114" customFormat="1" ht="20.25" customHeight="1">
      <c r="A229" s="127">
        <v>376</v>
      </c>
      <c r="B229" s="125" t="s">
        <v>79</v>
      </c>
      <c r="C229" s="126">
        <v>200</v>
      </c>
      <c r="D229" s="123">
        <v>7.0000000000000007E-2</v>
      </c>
      <c r="E229" s="123">
        <v>0.02</v>
      </c>
      <c r="F229" s="123">
        <v>15</v>
      </c>
      <c r="G229" s="123">
        <v>60</v>
      </c>
      <c r="H229" s="108"/>
      <c r="I229" s="123"/>
      <c r="J229" s="123"/>
      <c r="K229" s="123">
        <v>11.1</v>
      </c>
      <c r="L229" s="123">
        <v>2.8</v>
      </c>
      <c r="M229" s="123">
        <v>1.4</v>
      </c>
      <c r="N229" s="123">
        <v>0.28000000000000003</v>
      </c>
      <c r="O229" s="124">
        <v>0.06</v>
      </c>
    </row>
    <row r="230" spans="1:15" s="114" customFormat="1" ht="20.25" customHeight="1">
      <c r="A230" s="127" t="s">
        <v>23</v>
      </c>
      <c r="B230" s="125" t="s">
        <v>44</v>
      </c>
      <c r="C230" s="126">
        <v>30</v>
      </c>
      <c r="D230" s="123">
        <v>2.2799999999999998</v>
      </c>
      <c r="E230" s="123">
        <v>0.27</v>
      </c>
      <c r="F230" s="123">
        <v>14.07</v>
      </c>
      <c r="G230" s="123">
        <v>69</v>
      </c>
      <c r="H230" s="108">
        <v>4.8000000000000001E-2</v>
      </c>
      <c r="I230" s="123" t="s">
        <v>23</v>
      </c>
      <c r="J230" s="123" t="s">
        <v>23</v>
      </c>
      <c r="K230" s="123">
        <v>0.59</v>
      </c>
      <c r="L230" s="123">
        <v>6.9</v>
      </c>
      <c r="M230" s="123">
        <v>25.2</v>
      </c>
      <c r="N230" s="123">
        <v>9.9</v>
      </c>
      <c r="O230" s="124">
        <v>0.56999999999999995</v>
      </c>
    </row>
    <row r="231" spans="1:15" s="114" customFormat="1" ht="20.25" customHeight="1">
      <c r="A231" s="127">
        <v>338</v>
      </c>
      <c r="B231" s="125" t="s">
        <v>56</v>
      </c>
      <c r="C231" s="126">
        <v>150</v>
      </c>
      <c r="D231" s="123">
        <v>2.2599999999999998</v>
      </c>
      <c r="E231" s="123">
        <v>0.38</v>
      </c>
      <c r="F231" s="123">
        <v>31.5</v>
      </c>
      <c r="G231" s="123">
        <v>141</v>
      </c>
      <c r="H231" s="108">
        <v>0.03</v>
      </c>
      <c r="I231" s="123">
        <v>10</v>
      </c>
      <c r="J231" s="123" t="s">
        <v>23</v>
      </c>
      <c r="K231" s="123" t="s">
        <v>23</v>
      </c>
      <c r="L231" s="123">
        <v>16</v>
      </c>
      <c r="M231" s="123">
        <v>11</v>
      </c>
      <c r="N231" s="123">
        <v>9</v>
      </c>
      <c r="O231" s="124">
        <v>2.2000000000000002</v>
      </c>
    </row>
    <row r="232" spans="1:15" s="114" customFormat="1" ht="20.25" customHeight="1">
      <c r="A232" s="64"/>
      <c r="B232" s="65" t="s">
        <v>25</v>
      </c>
      <c r="C232" s="66">
        <v>600</v>
      </c>
      <c r="D232" s="63">
        <f>SUM(D228:D231)</f>
        <v>12.729999999999999</v>
      </c>
      <c r="E232" s="63">
        <f t="shared" ref="E232:O232" si="41">SUM(E228:E231)</f>
        <v>10.32</v>
      </c>
      <c r="F232" s="63">
        <f t="shared" si="41"/>
        <v>92.990000000000009</v>
      </c>
      <c r="G232" s="63">
        <f t="shared" si="41"/>
        <v>510.85</v>
      </c>
      <c r="H232" s="63">
        <f t="shared" si="41"/>
        <v>0.13800000000000001</v>
      </c>
      <c r="I232" s="63">
        <f t="shared" si="41"/>
        <v>11.17</v>
      </c>
      <c r="J232" s="63">
        <f t="shared" si="41"/>
        <v>18</v>
      </c>
      <c r="K232" s="63">
        <f t="shared" si="41"/>
        <v>11.86</v>
      </c>
      <c r="L232" s="63">
        <f t="shared" si="41"/>
        <v>155.99</v>
      </c>
      <c r="M232" s="63">
        <f t="shared" si="41"/>
        <v>175.73999999999998</v>
      </c>
      <c r="N232" s="63">
        <f t="shared" si="41"/>
        <v>50.300000000000004</v>
      </c>
      <c r="O232" s="63">
        <f t="shared" si="41"/>
        <v>3.33</v>
      </c>
    </row>
    <row r="233" spans="1:15" s="114" customFormat="1" ht="20.25" customHeight="1">
      <c r="A233" s="127"/>
      <c r="B233" s="47" t="s">
        <v>150</v>
      </c>
      <c r="C233" s="126"/>
      <c r="D233" s="123"/>
      <c r="E233" s="123"/>
      <c r="F233" s="123"/>
      <c r="G233" s="123"/>
      <c r="H233" s="108"/>
      <c r="I233" s="123"/>
      <c r="J233" s="123"/>
      <c r="K233" s="123"/>
      <c r="L233" s="123"/>
      <c r="M233" s="123"/>
      <c r="N233" s="123"/>
      <c r="O233" s="124"/>
    </row>
    <row r="234" spans="1:15" s="114" customFormat="1" ht="39" customHeight="1">
      <c r="A234" s="127">
        <v>71</v>
      </c>
      <c r="B234" s="125" t="s">
        <v>69</v>
      </c>
      <c r="C234" s="126">
        <v>60</v>
      </c>
      <c r="D234" s="123">
        <v>0.35</v>
      </c>
      <c r="E234" s="123">
        <v>0.05</v>
      </c>
      <c r="F234" s="123">
        <v>0.95</v>
      </c>
      <c r="G234" s="123">
        <v>6</v>
      </c>
      <c r="H234" s="108">
        <v>0.02</v>
      </c>
      <c r="I234" s="123">
        <v>2.4500000000000002</v>
      </c>
      <c r="J234" s="123"/>
      <c r="K234" s="123">
        <v>0.01</v>
      </c>
      <c r="L234" s="123">
        <v>8.5</v>
      </c>
      <c r="M234" s="123">
        <v>15</v>
      </c>
      <c r="N234" s="123">
        <v>7</v>
      </c>
      <c r="O234" s="124">
        <v>0.25</v>
      </c>
    </row>
    <row r="235" spans="1:15" s="114" customFormat="1" ht="20.25" customHeight="1">
      <c r="A235" s="127">
        <v>82</v>
      </c>
      <c r="B235" s="125" t="s">
        <v>52</v>
      </c>
      <c r="C235" s="126">
        <v>200</v>
      </c>
      <c r="D235" s="123">
        <v>1.44</v>
      </c>
      <c r="E235" s="123">
        <v>3.94</v>
      </c>
      <c r="F235" s="123">
        <v>8.75</v>
      </c>
      <c r="G235" s="123">
        <v>83</v>
      </c>
      <c r="H235" s="108">
        <v>0.04</v>
      </c>
      <c r="I235" s="123">
        <v>8.5399999999999991</v>
      </c>
      <c r="J235" s="123" t="s">
        <v>23</v>
      </c>
      <c r="K235" s="123">
        <v>1.64</v>
      </c>
      <c r="L235" s="123">
        <v>39.78</v>
      </c>
      <c r="M235" s="123">
        <v>43.68</v>
      </c>
      <c r="N235" s="123">
        <v>20.9</v>
      </c>
      <c r="O235" s="124">
        <v>0.98</v>
      </c>
    </row>
    <row r="236" spans="1:15" s="114" customFormat="1" ht="39" customHeight="1">
      <c r="A236" s="127">
        <v>295</v>
      </c>
      <c r="B236" s="125" t="s">
        <v>124</v>
      </c>
      <c r="C236" s="126" t="s">
        <v>63</v>
      </c>
      <c r="D236" s="123">
        <v>12.24</v>
      </c>
      <c r="E236" s="123">
        <v>23.52</v>
      </c>
      <c r="F236" s="123">
        <v>12.37</v>
      </c>
      <c r="G236" s="123">
        <v>310.39999999999998</v>
      </c>
      <c r="H236" s="108">
        <v>0.08</v>
      </c>
      <c r="I236" s="123">
        <v>0.83</v>
      </c>
      <c r="J236" s="123">
        <v>73.12</v>
      </c>
      <c r="K236" s="123">
        <v>0.12</v>
      </c>
      <c r="L236" s="123">
        <v>44.43</v>
      </c>
      <c r="M236" s="123">
        <v>78.03</v>
      </c>
      <c r="N236" s="123">
        <v>17.12</v>
      </c>
      <c r="O236" s="124">
        <v>1.36</v>
      </c>
    </row>
    <row r="237" spans="1:15" s="114" customFormat="1" ht="20.25" customHeight="1">
      <c r="A237" s="127">
        <v>143</v>
      </c>
      <c r="B237" s="125" t="s">
        <v>125</v>
      </c>
      <c r="C237" s="12">
        <v>180</v>
      </c>
      <c r="D237" s="123">
        <v>2.65</v>
      </c>
      <c r="E237" s="123">
        <v>16.48</v>
      </c>
      <c r="F237" s="123">
        <v>12.9</v>
      </c>
      <c r="G237" s="123">
        <v>213</v>
      </c>
      <c r="H237" s="108">
        <v>0.11</v>
      </c>
      <c r="I237" s="123">
        <v>16.649999999999999</v>
      </c>
      <c r="J237" s="123">
        <v>45</v>
      </c>
      <c r="K237" s="123">
        <v>7.0000000000000007E-2</v>
      </c>
      <c r="L237" s="123">
        <v>41.32</v>
      </c>
      <c r="M237" s="123">
        <v>91.33</v>
      </c>
      <c r="N237" s="123">
        <v>33.33</v>
      </c>
      <c r="O237" s="124">
        <v>1.05</v>
      </c>
    </row>
    <row r="238" spans="1:15" s="114" customFormat="1" ht="20.25" customHeight="1">
      <c r="A238" s="127">
        <v>342</v>
      </c>
      <c r="B238" s="125" t="s">
        <v>31</v>
      </c>
      <c r="C238" s="12">
        <v>200</v>
      </c>
      <c r="D238" s="123">
        <v>0.16</v>
      </c>
      <c r="E238" s="123" t="s">
        <v>23</v>
      </c>
      <c r="F238" s="123">
        <v>29</v>
      </c>
      <c r="G238" s="123">
        <v>116</v>
      </c>
      <c r="H238" s="108">
        <v>0.01</v>
      </c>
      <c r="I238" s="123">
        <v>3.6</v>
      </c>
      <c r="J238" s="123" t="s">
        <v>23</v>
      </c>
      <c r="K238" s="123" t="s">
        <v>23</v>
      </c>
      <c r="L238" s="123">
        <v>6.2</v>
      </c>
      <c r="M238" s="123">
        <v>3.96</v>
      </c>
      <c r="N238" s="123">
        <v>3.24</v>
      </c>
      <c r="O238" s="124">
        <v>0.85</v>
      </c>
    </row>
    <row r="239" spans="1:15" s="114" customFormat="1" ht="20.25" customHeight="1">
      <c r="A239" s="127"/>
      <c r="B239" s="125" t="s">
        <v>44</v>
      </c>
      <c r="C239" s="12">
        <v>70</v>
      </c>
      <c r="D239" s="123">
        <v>4.63</v>
      </c>
      <c r="E239" s="123">
        <v>0.46</v>
      </c>
      <c r="F239" s="123">
        <v>32.69</v>
      </c>
      <c r="G239" s="123">
        <v>157.08000000000001</v>
      </c>
      <c r="H239" s="108">
        <v>9.6000000000000002E-2</v>
      </c>
      <c r="I239" s="123" t="s">
        <v>23</v>
      </c>
      <c r="J239" s="123" t="s">
        <v>23</v>
      </c>
      <c r="K239" s="123">
        <v>1.18</v>
      </c>
      <c r="L239" s="123">
        <v>13.8</v>
      </c>
      <c r="M239" s="123">
        <v>50.2</v>
      </c>
      <c r="N239" s="123">
        <v>19.8</v>
      </c>
      <c r="O239" s="124">
        <v>1.1399999999999999</v>
      </c>
    </row>
    <row r="240" spans="1:15" s="114" customFormat="1" ht="20.25" customHeight="1">
      <c r="A240" s="127"/>
      <c r="B240" s="125" t="s">
        <v>45</v>
      </c>
      <c r="C240" s="12">
        <v>40</v>
      </c>
      <c r="D240" s="123">
        <v>2.64</v>
      </c>
      <c r="E240" s="123">
        <v>0.48</v>
      </c>
      <c r="F240" s="123">
        <v>14.12</v>
      </c>
      <c r="G240" s="123">
        <v>72</v>
      </c>
      <c r="H240" s="108">
        <v>9.1999999999999998E-2</v>
      </c>
      <c r="I240" s="123"/>
      <c r="J240" s="123"/>
      <c r="K240" s="123">
        <v>1.32</v>
      </c>
      <c r="L240" s="123">
        <v>11.2</v>
      </c>
      <c r="M240" s="123">
        <v>54</v>
      </c>
      <c r="N240" s="123">
        <v>27</v>
      </c>
      <c r="O240" s="124">
        <v>1.44</v>
      </c>
    </row>
    <row r="241" spans="1:15" s="114" customFormat="1" ht="20.25" customHeight="1">
      <c r="A241" s="64"/>
      <c r="B241" s="65" t="s">
        <v>25</v>
      </c>
      <c r="C241" s="80">
        <v>790</v>
      </c>
      <c r="D241" s="63">
        <f>SUM(D234:D240)</f>
        <v>24.11</v>
      </c>
      <c r="E241" s="63">
        <f t="shared" ref="E241:O241" si="42">SUM(E234:E240)</f>
        <v>44.929999999999993</v>
      </c>
      <c r="F241" s="63">
        <f t="shared" si="42"/>
        <v>110.78</v>
      </c>
      <c r="G241" s="63">
        <f t="shared" si="42"/>
        <v>957.48</v>
      </c>
      <c r="H241" s="63">
        <f t="shared" si="42"/>
        <v>0.44799999999999995</v>
      </c>
      <c r="I241" s="63">
        <f t="shared" si="42"/>
        <v>32.07</v>
      </c>
      <c r="J241" s="63">
        <f t="shared" si="42"/>
        <v>118.12</v>
      </c>
      <c r="K241" s="63">
        <f t="shared" si="42"/>
        <v>4.34</v>
      </c>
      <c r="L241" s="63">
        <f t="shared" si="42"/>
        <v>165.23</v>
      </c>
      <c r="M241" s="63">
        <f t="shared" si="42"/>
        <v>336.20000000000005</v>
      </c>
      <c r="N241" s="63">
        <f t="shared" si="42"/>
        <v>128.38999999999999</v>
      </c>
      <c r="O241" s="63">
        <f t="shared" si="42"/>
        <v>7.0699999999999985</v>
      </c>
    </row>
    <row r="242" spans="1:15" s="114" customFormat="1" ht="20.25" customHeight="1" thickBot="1">
      <c r="A242" s="67"/>
      <c r="B242" s="68" t="s">
        <v>33</v>
      </c>
      <c r="C242" s="81"/>
      <c r="D242" s="70">
        <f>D241+D232</f>
        <v>36.839999999999996</v>
      </c>
      <c r="E242" s="70">
        <f t="shared" ref="E242:O242" si="43">E241+E232</f>
        <v>55.249999999999993</v>
      </c>
      <c r="F242" s="70">
        <f t="shared" si="43"/>
        <v>203.77</v>
      </c>
      <c r="G242" s="70">
        <f t="shared" si="43"/>
        <v>1468.33</v>
      </c>
      <c r="H242" s="70">
        <f t="shared" si="43"/>
        <v>0.58599999999999997</v>
      </c>
      <c r="I242" s="70">
        <f t="shared" si="43"/>
        <v>43.24</v>
      </c>
      <c r="J242" s="70">
        <f t="shared" si="43"/>
        <v>136.12</v>
      </c>
      <c r="K242" s="70">
        <f t="shared" si="43"/>
        <v>16.2</v>
      </c>
      <c r="L242" s="70">
        <f t="shared" si="43"/>
        <v>321.22000000000003</v>
      </c>
      <c r="M242" s="70">
        <f t="shared" si="43"/>
        <v>511.94000000000005</v>
      </c>
      <c r="N242" s="70">
        <f t="shared" si="43"/>
        <v>178.69</v>
      </c>
      <c r="O242" s="70">
        <f t="shared" si="43"/>
        <v>10.399999999999999</v>
      </c>
    </row>
    <row r="243" spans="1:15" s="114" customFormat="1" ht="20.25" customHeight="1" thickBot="1">
      <c r="A243" s="87"/>
      <c r="B243" s="137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9"/>
    </row>
    <row r="244" spans="1:15" s="114" customFormat="1" ht="20.25" customHeight="1" thickBot="1">
      <c r="A244" s="100"/>
      <c r="B244" s="94" t="s">
        <v>123</v>
      </c>
      <c r="C244" s="103"/>
      <c r="D244" s="138">
        <f>D242+D226+D209+D193+D177+D162+D147+D132+D117+D101+D84+D67+D51+D34+D17</f>
        <v>452.38</v>
      </c>
      <c r="E244" s="138">
        <f>E242+E226+E209+E193+E177+E162+E147+E132+E117+E101+E84+E67+E51+E34+E17</f>
        <v>435.66</v>
      </c>
      <c r="F244" s="138">
        <f>F242+F226+F209+F193+F177+F162+F147+F132+F117+F101+F84+F67+F51+F34+F17</f>
        <v>2114.42</v>
      </c>
      <c r="G244" s="138">
        <f>G242+G226+G209+G193+G177+G162+G147+G132+G117+G101+G84+G67+G51+G34+G17</f>
        <v>14208.82</v>
      </c>
      <c r="H244" s="138">
        <f>H242+H226+H209+H193+H177+H162+H147+H132+H117+H101+H84+H67+H51+H34+H17</f>
        <v>6.7560000000000002</v>
      </c>
      <c r="I244" s="138">
        <f>I242+I226+I209+I193+I177+I162+I147+I132+I117+I101+I84+I67+I51+I34+I17</f>
        <v>283.52</v>
      </c>
      <c r="J244" s="138">
        <f>J18+J35+J52+J68+J85+J101+J117+J132+J147+J164+J179+J195+J211+J226</f>
        <v>1291.4299999999998</v>
      </c>
      <c r="K244" s="138">
        <f>K18+K35+K52+K68+K85+K101+K117+K132+K147+K164+K179+K195+K211+K226</f>
        <v>170.92499999999998</v>
      </c>
      <c r="L244" s="138">
        <f>L242+L226+L209+L193+L177+L162+L147+L132+L117+L101+L84+L67+L51+L34+L17</f>
        <v>3265.8799999999997</v>
      </c>
      <c r="M244" s="138">
        <f>M242+M226+M209+M193+M177+M162+M147+M132+M117+M101+M84+M67+M51+M34+M17</f>
        <v>7134.0399999999991</v>
      </c>
      <c r="N244" s="138">
        <f>N242+N226+N209+N193+N177+N162+N147+N132+N117+N101+N84+N67+N51+N34+N17</f>
        <v>2160.9300000000003</v>
      </c>
      <c r="O244" s="138">
        <f>O242+O226+O209+O193+O177+O162+O147+O132+O117+O101+O84+O67+O51+O34+O17</f>
        <v>120.23999999999998</v>
      </c>
    </row>
    <row r="245" spans="1:15" s="114" customFormat="1" ht="20.25" customHeight="1" thickBot="1">
      <c r="A245" s="102"/>
      <c r="B245" s="95" t="s">
        <v>122</v>
      </c>
      <c r="C245" s="105"/>
      <c r="D245" s="139">
        <f>D244/15</f>
        <v>30.158666666666665</v>
      </c>
      <c r="E245" s="139">
        <f t="shared" ref="E245:O245" si="44">E244/15</f>
        <v>29.044</v>
      </c>
      <c r="F245" s="139">
        <f t="shared" si="44"/>
        <v>140.96133333333333</v>
      </c>
      <c r="G245" s="139">
        <f t="shared" si="44"/>
        <v>947.25466666666659</v>
      </c>
      <c r="H245" s="139">
        <f t="shared" si="44"/>
        <v>0.45040000000000002</v>
      </c>
      <c r="I245" s="139">
        <f t="shared" si="44"/>
        <v>18.901333333333334</v>
      </c>
      <c r="J245" s="139">
        <f t="shared" si="44"/>
        <v>86.095333333333329</v>
      </c>
      <c r="K245" s="139">
        <f t="shared" si="44"/>
        <v>11.395</v>
      </c>
      <c r="L245" s="139">
        <f t="shared" si="44"/>
        <v>217.72533333333331</v>
      </c>
      <c r="M245" s="139">
        <f t="shared" si="44"/>
        <v>475.60266666666661</v>
      </c>
      <c r="N245" s="139">
        <f t="shared" si="44"/>
        <v>144.06200000000001</v>
      </c>
      <c r="O245" s="139">
        <f t="shared" si="44"/>
        <v>8.0159999999999982</v>
      </c>
    </row>
  </sheetData>
  <mergeCells count="3">
    <mergeCell ref="D1:F1"/>
    <mergeCell ref="H1:K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2025-05-29T12:18:18Z</dcterms:modified>
</cp:coreProperties>
</file>